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235" windowHeight="10230"/>
  </bookViews>
  <sheets>
    <sheet name="Mktg + Contrib" sheetId="1" r:id="rId1"/>
    <sheet name="Contribns" sheetId="4" r:id="rId2"/>
    <sheet name="Sheet2" sheetId="2" state="hidden" r:id="rId3"/>
    <sheet name="Sheet3" sheetId="3" state="hidden" r:id="rId4"/>
  </sheets>
  <definedNames>
    <definedName name="_xlnm.Print_Titles" localSheetId="1">Contribns!$A:$B,Contribns!$1:$1</definedName>
    <definedName name="_xlnm.Print_Titles" localSheetId="0">'Mktg + Contrib'!#REF!,'Mktg + Contrib'!$5:$5</definedName>
  </definedNames>
  <calcPr calcId="125725"/>
</workbook>
</file>

<file path=xl/calcChain.xml><?xml version="1.0" encoding="utf-8"?>
<calcChain xmlns="http://schemas.openxmlformats.org/spreadsheetml/2006/main">
  <c r="I3" i="1"/>
  <c r="I89"/>
  <c r="W20" i="4"/>
  <c r="U20"/>
  <c r="W19"/>
  <c r="U19"/>
  <c r="W18"/>
  <c r="W17"/>
  <c r="W16"/>
  <c r="W15"/>
  <c r="W14"/>
  <c r="W13"/>
  <c r="W12"/>
  <c r="W11"/>
  <c r="W10"/>
  <c r="W9"/>
  <c r="W8"/>
  <c r="W7"/>
  <c r="W6"/>
  <c r="W5"/>
  <c r="W4"/>
  <c r="W3"/>
  <c r="I67" i="1"/>
  <c r="I45"/>
  <c r="I30"/>
  <c r="I21"/>
  <c r="I2" l="1"/>
</calcChain>
</file>

<file path=xl/sharedStrings.xml><?xml version="1.0" encoding="utf-8"?>
<sst xmlns="http://schemas.openxmlformats.org/spreadsheetml/2006/main" count="590" uniqueCount="127">
  <si>
    <t>Type</t>
  </si>
  <si>
    <t>Date</t>
  </si>
  <si>
    <t>Num</t>
  </si>
  <si>
    <t>Name</t>
  </si>
  <si>
    <t>Memo</t>
  </si>
  <si>
    <t>Class</t>
  </si>
  <si>
    <t>Split</t>
  </si>
  <si>
    <t>Amount</t>
  </si>
  <si>
    <t>Check</t>
  </si>
  <si>
    <t>General Journal</t>
  </si>
  <si>
    <t>Bill</t>
  </si>
  <si>
    <t>3022</t>
  </si>
  <si>
    <t>3033</t>
  </si>
  <si>
    <t>3056</t>
  </si>
  <si>
    <t>eft</t>
  </si>
  <si>
    <t>3073</t>
  </si>
  <si>
    <t>3082</t>
  </si>
  <si>
    <t>3102</t>
  </si>
  <si>
    <t>ck</t>
  </si>
  <si>
    <t>EFT</t>
  </si>
  <si>
    <t>3162</t>
  </si>
  <si>
    <t>3158</t>
  </si>
  <si>
    <t>Inv. 0411</t>
  </si>
  <si>
    <t>0511</t>
  </si>
  <si>
    <t>0311</t>
  </si>
  <si>
    <t>3296</t>
  </si>
  <si>
    <t>12622, 12820</t>
  </si>
  <si>
    <t>12997</t>
  </si>
  <si>
    <t>1011</t>
  </si>
  <si>
    <t>3539</t>
  </si>
  <si>
    <t>ANOUK TAPPER</t>
  </si>
  <si>
    <t>LISA LINDGREN - V</t>
  </si>
  <si>
    <t>AMERICAN EXPRESS - Boyle</t>
  </si>
  <si>
    <t>Etna Interactive</t>
  </si>
  <si>
    <t>WELLS FARGO BS CARD - JONES</t>
  </si>
  <si>
    <t>Rotary Club of Greater Bend</t>
  </si>
  <si>
    <t>Thanks for Holding</t>
  </si>
  <si>
    <t>WESTERN COMMUNICATIONS, INC.</t>
  </si>
  <si>
    <t>Wells Fargo Business Card</t>
  </si>
  <si>
    <t>Inv 1101 November</t>
  </si>
  <si>
    <t>Dex</t>
  </si>
  <si>
    <t>Inv 1202 December</t>
  </si>
  <si>
    <t>G5 Search</t>
  </si>
  <si>
    <t>Inv 1101 January</t>
  </si>
  <si>
    <t>G5 search</t>
  </si>
  <si>
    <t>Website upgrade</t>
  </si>
  <si>
    <t>marketing</t>
  </si>
  <si>
    <t>Inv 0311 March</t>
  </si>
  <si>
    <t>G5</t>
  </si>
  <si>
    <t>April 1 - April 30, 2011</t>
  </si>
  <si>
    <t>May 2011</t>
  </si>
  <si>
    <t>April bill</t>
  </si>
  <si>
    <t>Monthly Credit Card Entry - Jones</t>
  </si>
  <si>
    <t>June Online/Bulletin</t>
  </si>
  <si>
    <t>ad High School Sports Guide</t>
  </si>
  <si>
    <t>100637</t>
  </si>
  <si>
    <t>Online/July 2011</t>
  </si>
  <si>
    <t>Online/Print August 2011</t>
  </si>
  <si>
    <t>Dex One</t>
  </si>
  <si>
    <t>Online/Print September 2011</t>
  </si>
  <si>
    <t>site update</t>
  </si>
  <si>
    <t>Inovia</t>
  </si>
  <si>
    <t>DEX</t>
  </si>
  <si>
    <t>Website Optimization/balance of project</t>
  </si>
  <si>
    <t>The Pulse Magazine</t>
  </si>
  <si>
    <t>Critical Metrics</t>
  </si>
  <si>
    <t>Bottle your Brand</t>
  </si>
  <si>
    <t>DEX ONE</t>
  </si>
  <si>
    <t>10-Admin</t>
  </si>
  <si>
    <t>20-Boyle</t>
  </si>
  <si>
    <t>30-Jones</t>
  </si>
  <si>
    <t>Checking - BOTC</t>
  </si>
  <si>
    <t>BOTC lOC 5826748</t>
  </si>
  <si>
    <t>Accounts Payable</t>
  </si>
  <si>
    <t>TOTAL ANOUK TAPPER</t>
  </si>
  <si>
    <t>TOTAL ETNA</t>
  </si>
  <si>
    <t>TOTAL DEX - 13 MONTHS</t>
  </si>
  <si>
    <t>TOTAL G5 SEARCH - 11 MONTHS</t>
  </si>
  <si>
    <t>Clr</t>
  </si>
  <si>
    <t>Balance</t>
  </si>
  <si>
    <t>Contributions/Donations</t>
  </si>
  <si>
    <t>Ö</t>
  </si>
  <si>
    <t>Total Contributions/Donations</t>
  </si>
  <si>
    <t>TOTAL</t>
  </si>
  <si>
    <t>3117</t>
  </si>
  <si>
    <t>3127</t>
  </si>
  <si>
    <t>3128</t>
  </si>
  <si>
    <t>3148</t>
  </si>
  <si>
    <t>3149</t>
  </si>
  <si>
    <t>3336</t>
  </si>
  <si>
    <t>0488288-IN</t>
  </si>
  <si>
    <t>3471</t>
  </si>
  <si>
    <t>MBSEF</t>
  </si>
  <si>
    <t>The Center Foundation</t>
  </si>
  <si>
    <t>Ghost Tree Invitational</t>
  </si>
  <si>
    <t>Summit High School Golf Team</t>
  </si>
  <si>
    <t>Edward Boyle, Jr., M.D.</t>
  </si>
  <si>
    <t>Summit High School Athletic &amp; Booster</t>
  </si>
  <si>
    <t>Miller PTO</t>
  </si>
  <si>
    <t>All American Publishing</t>
  </si>
  <si>
    <t>CASCADE MIDDLE SCHOOL</t>
  </si>
  <si>
    <t>Willamette Valley Fruit Company</t>
  </si>
  <si>
    <t>Family Resource Center</t>
  </si>
  <si>
    <t>Oregon Adaptive Sports</t>
  </si>
  <si>
    <t>Patricia Buehler</t>
  </si>
  <si>
    <t>Annual Award Plaques</t>
  </si>
  <si>
    <t>Corporate Table Sponsor</t>
  </si>
  <si>
    <t>Corporate table</t>
  </si>
  <si>
    <t xml:space="preserve"> One half Corporate Table Sponsor</t>
  </si>
  <si>
    <t>donation made to Bethlehm Inn for Inovia</t>
  </si>
  <si>
    <t>Gym Banner</t>
  </si>
  <si>
    <t>School Banner</t>
  </si>
  <si>
    <t>pledge for donation from October 2010/never received</t>
  </si>
  <si>
    <t>Summit High Ad</t>
  </si>
  <si>
    <t>donation/fundraiser</t>
  </si>
  <si>
    <t>political contribution/Dr. Buehler</t>
  </si>
  <si>
    <t>Fundraiser</t>
  </si>
  <si>
    <t>Donation</t>
  </si>
  <si>
    <t>Edward M. Boyle, Jr., M.D.</t>
  </si>
  <si>
    <t>poinsettias from the Children's Choir Fundraiser</t>
  </si>
  <si>
    <t>Mktg</t>
  </si>
  <si>
    <t>Advertising/Marketing and Contributions in Quickbooks 2011</t>
  </si>
  <si>
    <t>TOTAL ADV/MKTG</t>
  </si>
  <si>
    <t>TOTAL CONTRIBUTIONS</t>
  </si>
  <si>
    <t>Contrib</t>
  </si>
  <si>
    <t>TOTAL ONE-TIME EXPENSES</t>
  </si>
  <si>
    <t>ONE -TIME EXPENSES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</si>
</sst>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Border="1"/>
    <xf numFmtId="49" fontId="0" fillId="0" borderId="0" xfId="0" applyNumberForma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5" fontId="4" fillId="0" borderId="1" xfId="0" applyNumberFormat="1" applyFont="1" applyBorder="1"/>
    <xf numFmtId="49" fontId="4" fillId="0" borderId="1" xfId="0" applyNumberFormat="1" applyFont="1" applyBorder="1"/>
    <xf numFmtId="49" fontId="4" fillId="0" borderId="0" xfId="0" applyNumberFormat="1" applyFont="1" applyFill="1" applyBorder="1"/>
    <xf numFmtId="165" fontId="4" fillId="0" borderId="3" xfId="0" applyNumberFormat="1" applyFont="1" applyBorder="1"/>
    <xf numFmtId="165" fontId="2" fillId="0" borderId="4" xfId="0" applyNumberFormat="1" applyFont="1" applyBorder="1"/>
    <xf numFmtId="0" fontId="2" fillId="0" borderId="0" xfId="0" applyFont="1"/>
    <xf numFmtId="49" fontId="5" fillId="0" borderId="0" xfId="0" applyNumberFormat="1" applyFont="1"/>
    <xf numFmtId="49" fontId="6" fillId="0" borderId="0" xfId="0" applyNumberFormat="1" applyFont="1" applyAlignment="1">
      <alignment horizontal="centerContinuous"/>
    </xf>
    <xf numFmtId="49" fontId="6" fillId="0" borderId="0" xfId="0" applyNumberFormat="1" applyFont="1"/>
    <xf numFmtId="0" fontId="3" fillId="0" borderId="0" xfId="0" applyFont="1"/>
    <xf numFmtId="0" fontId="1" fillId="0" borderId="0" xfId="0" applyNumberFormat="1" applyFont="1"/>
    <xf numFmtId="165" fontId="7" fillId="0" borderId="0" xfId="0" applyNumberFormat="1" applyFont="1"/>
    <xf numFmtId="0" fontId="7" fillId="0" borderId="5" xfId="0" applyNumberFormat="1" applyFont="1" applyBorder="1"/>
    <xf numFmtId="0" fontId="0" fillId="0" borderId="6" xfId="0" applyNumberFormat="1" applyBorder="1"/>
    <xf numFmtId="4" fontId="7" fillId="0" borderId="7" xfId="0" applyNumberFormat="1" applyFont="1" applyBorder="1"/>
    <xf numFmtId="0" fontId="7" fillId="0" borderId="8" xfId="0" applyNumberFormat="1" applyFont="1" applyBorder="1"/>
    <xf numFmtId="0" fontId="0" fillId="0" borderId="1" xfId="0" applyNumberFormat="1" applyBorder="1"/>
    <xf numFmtId="4" fontId="7" fillId="0" borderId="9" xfId="0" applyNumberFormat="1" applyFont="1" applyBorder="1"/>
    <xf numFmtId="0" fontId="7" fillId="0" borderId="0" xfId="0" applyNumberFormat="1" applyFont="1" applyBorder="1"/>
    <xf numFmtId="0" fontId="0" fillId="0" borderId="0" xfId="0" applyNumberFormat="1" applyBorder="1"/>
    <xf numFmtId="4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workbookViewId="0">
      <pane xSplit="1" ySplit="5" topLeftCell="B62" activePane="bottomRight" state="frozenSplit"/>
      <selection pane="topRight" activeCell="C1" sqref="C1"/>
      <selection pane="bottomLeft" activeCell="A2" sqref="A2"/>
      <selection pane="bottomRight" activeCell="E4" sqref="E4"/>
    </sheetView>
  </sheetViews>
  <sheetFormatPr defaultRowHeight="15"/>
  <cols>
    <col min="1" max="1" width="8.7109375" style="12" bestFit="1" customWidth="1"/>
    <col min="2" max="2" width="2.28515625" style="12" customWidth="1"/>
    <col min="3" max="3" width="10.42578125" style="12" bestFit="1" customWidth="1"/>
    <col min="4" max="4" width="2.28515625" style="12" customWidth="1"/>
    <col min="5" max="5" width="25.7109375" style="12" bestFit="1" customWidth="1"/>
    <col min="6" max="6" width="2.28515625" style="12" customWidth="1"/>
    <col min="7" max="7" width="36" style="12" customWidth="1"/>
    <col min="8" max="8" width="2.28515625" style="12" customWidth="1"/>
    <col min="9" max="9" width="9.140625" style="12" bestFit="1" customWidth="1"/>
    <col min="10" max="10" width="2.28515625" style="12" customWidth="1"/>
    <col min="11" max="11" width="7.5703125" style="12" bestFit="1" customWidth="1"/>
    <col min="12" max="12" width="2.28515625" style="12" customWidth="1"/>
    <col min="13" max="13" width="11.85546875" style="12" bestFit="1" customWidth="1"/>
    <col min="14" max="14" width="2.28515625" style="12" customWidth="1"/>
    <col min="15" max="15" width="14.42578125" style="12" bestFit="1" customWidth="1"/>
    <col min="16" max="16" width="2.28515625" style="12" customWidth="1"/>
  </cols>
  <sheetData>
    <row r="1" spans="1:17">
      <c r="A1" s="1" t="s">
        <v>121</v>
      </c>
    </row>
    <row r="2" spans="1:17">
      <c r="A2" s="1"/>
      <c r="G2" s="25" t="s">
        <v>122</v>
      </c>
      <c r="H2" s="26"/>
      <c r="I2" s="27">
        <f>+I67+I45+I30+I23+I72+I71+I70+I21</f>
        <v>64146.100000000006</v>
      </c>
    </row>
    <row r="3" spans="1:17">
      <c r="A3" s="1"/>
      <c r="G3" s="28" t="s">
        <v>123</v>
      </c>
      <c r="H3" s="29"/>
      <c r="I3" s="30">
        <f>+I89-I72-I71-I70</f>
        <v>6941</v>
      </c>
    </row>
    <row r="4" spans="1:17">
      <c r="A4" s="1"/>
      <c r="G4" s="31"/>
      <c r="H4" s="32"/>
      <c r="I4" s="33"/>
    </row>
    <row r="5" spans="1:17" s="11" customFormat="1" ht="15.75" thickBot="1">
      <c r="A5" s="10" t="s">
        <v>1</v>
      </c>
      <c r="B5" s="9"/>
      <c r="C5" s="10" t="s">
        <v>2</v>
      </c>
      <c r="D5" s="9"/>
      <c r="E5" s="10" t="s">
        <v>3</v>
      </c>
      <c r="F5" s="9"/>
      <c r="G5" s="10" t="s">
        <v>4</v>
      </c>
      <c r="H5" s="9"/>
      <c r="I5" s="10" t="s">
        <v>7</v>
      </c>
      <c r="J5" s="9"/>
      <c r="K5" s="10" t="s">
        <v>5</v>
      </c>
      <c r="L5" s="9"/>
      <c r="M5" s="10" t="s">
        <v>0</v>
      </c>
      <c r="N5" s="9"/>
      <c r="O5" s="10" t="s">
        <v>6</v>
      </c>
      <c r="P5" s="9"/>
    </row>
    <row r="6" spans="1:17" ht="15.75" thickTop="1">
      <c r="A6" s="2"/>
      <c r="B6" s="1"/>
      <c r="C6" s="1"/>
      <c r="D6" s="1"/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</row>
    <row r="7" spans="1:17">
      <c r="A7" s="6"/>
      <c r="B7" s="5"/>
      <c r="C7" s="5"/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5"/>
    </row>
    <row r="8" spans="1:17">
      <c r="A8" s="6">
        <v>40551</v>
      </c>
      <c r="B8" s="5"/>
      <c r="C8" s="5" t="s">
        <v>11</v>
      </c>
      <c r="D8" s="5"/>
      <c r="E8" s="5" t="s">
        <v>30</v>
      </c>
      <c r="F8" s="5"/>
      <c r="G8" s="5" t="s">
        <v>39</v>
      </c>
      <c r="H8" s="5"/>
      <c r="I8" s="7">
        <v>4534.07</v>
      </c>
      <c r="J8" s="5"/>
      <c r="K8" s="5" t="s">
        <v>68</v>
      </c>
      <c r="L8" s="5"/>
      <c r="M8" s="5" t="s">
        <v>8</v>
      </c>
      <c r="N8" s="5"/>
      <c r="O8" s="5" t="s">
        <v>71</v>
      </c>
      <c r="P8" s="5"/>
      <c r="Q8" s="22" t="s">
        <v>120</v>
      </c>
    </row>
    <row r="9" spans="1:17">
      <c r="A9" s="6">
        <v>40573</v>
      </c>
      <c r="B9" s="5"/>
      <c r="C9" s="5" t="s">
        <v>13</v>
      </c>
      <c r="D9" s="5"/>
      <c r="E9" s="5" t="s">
        <v>30</v>
      </c>
      <c r="F9" s="5"/>
      <c r="G9" s="5" t="s">
        <v>41</v>
      </c>
      <c r="H9" s="5"/>
      <c r="I9" s="7">
        <v>3217.75</v>
      </c>
      <c r="J9" s="5"/>
      <c r="K9" s="5" t="s">
        <v>68</v>
      </c>
      <c r="L9" s="5"/>
      <c r="M9" s="5" t="s">
        <v>8</v>
      </c>
      <c r="N9" s="5"/>
      <c r="O9" s="5" t="s">
        <v>71</v>
      </c>
      <c r="P9" s="5"/>
      <c r="Q9" s="22" t="s">
        <v>120</v>
      </c>
    </row>
    <row r="10" spans="1:17">
      <c r="A10" s="6">
        <v>40597</v>
      </c>
      <c r="B10" s="5"/>
      <c r="C10" s="5" t="s">
        <v>16</v>
      </c>
      <c r="D10" s="5"/>
      <c r="E10" s="5" t="s">
        <v>30</v>
      </c>
      <c r="F10" s="5"/>
      <c r="G10" s="5" t="s">
        <v>43</v>
      </c>
      <c r="H10" s="5"/>
      <c r="I10" s="7">
        <v>5174.88</v>
      </c>
      <c r="J10" s="5"/>
      <c r="K10" s="5" t="s">
        <v>68</v>
      </c>
      <c r="L10" s="5"/>
      <c r="M10" s="5" t="s">
        <v>8</v>
      </c>
      <c r="N10" s="5"/>
      <c r="O10" s="5" t="s">
        <v>71</v>
      </c>
      <c r="P10" s="5"/>
      <c r="Q10" s="22" t="s">
        <v>120</v>
      </c>
    </row>
    <row r="11" spans="1:17">
      <c r="A11" s="6">
        <v>40663</v>
      </c>
      <c r="B11" s="5"/>
      <c r="C11" s="5" t="s">
        <v>20</v>
      </c>
      <c r="D11" s="5"/>
      <c r="E11" s="5" t="s">
        <v>30</v>
      </c>
      <c r="F11" s="5"/>
      <c r="G11" s="5" t="s">
        <v>47</v>
      </c>
      <c r="H11" s="5"/>
      <c r="I11" s="7">
        <v>4357.76</v>
      </c>
      <c r="J11" s="5"/>
      <c r="K11" s="5" t="s">
        <v>68</v>
      </c>
      <c r="L11" s="5"/>
      <c r="M11" s="5" t="s">
        <v>8</v>
      </c>
      <c r="N11" s="5"/>
      <c r="O11" s="5" t="s">
        <v>71</v>
      </c>
      <c r="P11" s="5"/>
      <c r="Q11" s="22" t="s">
        <v>120</v>
      </c>
    </row>
    <row r="12" spans="1:17">
      <c r="A12" s="6">
        <v>40678</v>
      </c>
      <c r="B12" s="5"/>
      <c r="C12" s="5" t="s">
        <v>22</v>
      </c>
      <c r="D12" s="5"/>
      <c r="E12" s="5" t="s">
        <v>30</v>
      </c>
      <c r="F12" s="5"/>
      <c r="G12" s="5" t="s">
        <v>49</v>
      </c>
      <c r="H12" s="5"/>
      <c r="I12" s="7">
        <v>3359.76</v>
      </c>
      <c r="J12" s="5"/>
      <c r="K12" s="5" t="s">
        <v>68</v>
      </c>
      <c r="L12" s="5"/>
      <c r="M12" s="5" t="s">
        <v>10</v>
      </c>
      <c r="N12" s="5"/>
      <c r="O12" s="5" t="s">
        <v>73</v>
      </c>
      <c r="P12" s="5"/>
      <c r="Q12" s="22" t="s">
        <v>120</v>
      </c>
    </row>
    <row r="13" spans="1:17">
      <c r="A13" s="6">
        <v>40707</v>
      </c>
      <c r="B13" s="5"/>
      <c r="C13" s="5" t="s">
        <v>23</v>
      </c>
      <c r="D13" s="5"/>
      <c r="E13" s="5" t="s">
        <v>30</v>
      </c>
      <c r="F13" s="5"/>
      <c r="G13" s="5" t="s">
        <v>50</v>
      </c>
      <c r="H13" s="5"/>
      <c r="I13" s="7">
        <v>4665.93</v>
      </c>
      <c r="J13" s="5"/>
      <c r="K13" s="5" t="s">
        <v>68</v>
      </c>
      <c r="L13" s="5"/>
      <c r="M13" s="5" t="s">
        <v>10</v>
      </c>
      <c r="N13" s="5"/>
      <c r="O13" s="5" t="s">
        <v>73</v>
      </c>
      <c r="P13" s="5"/>
      <c r="Q13" s="22" t="s">
        <v>120</v>
      </c>
    </row>
    <row r="14" spans="1:17">
      <c r="A14" s="6">
        <v>40722</v>
      </c>
      <c r="B14" s="5"/>
      <c r="C14" s="5" t="s">
        <v>24</v>
      </c>
      <c r="D14" s="5"/>
      <c r="E14" s="5" t="s">
        <v>30</v>
      </c>
      <c r="F14" s="5"/>
      <c r="G14" s="5" t="s">
        <v>51</v>
      </c>
      <c r="H14" s="5"/>
      <c r="I14" s="7">
        <v>150</v>
      </c>
      <c r="J14" s="5"/>
      <c r="K14" s="5" t="s">
        <v>68</v>
      </c>
      <c r="L14" s="5"/>
      <c r="M14" s="5" t="s">
        <v>10</v>
      </c>
      <c r="N14" s="5"/>
      <c r="O14" s="5" t="s">
        <v>73</v>
      </c>
      <c r="P14" s="5"/>
      <c r="Q14" s="22" t="s">
        <v>120</v>
      </c>
    </row>
    <row r="15" spans="1:17">
      <c r="A15" s="6">
        <v>40744</v>
      </c>
      <c r="B15" s="5"/>
      <c r="C15" s="5"/>
      <c r="D15" s="5"/>
      <c r="E15" s="5" t="s">
        <v>30</v>
      </c>
      <c r="F15" s="5"/>
      <c r="G15" s="5" t="s">
        <v>53</v>
      </c>
      <c r="H15" s="5"/>
      <c r="I15" s="7">
        <v>3110</v>
      </c>
      <c r="J15" s="5"/>
      <c r="K15" s="5" t="s">
        <v>68</v>
      </c>
      <c r="L15" s="5"/>
      <c r="M15" s="5" t="s">
        <v>10</v>
      </c>
      <c r="N15" s="5"/>
      <c r="O15" s="5" t="s">
        <v>73</v>
      </c>
      <c r="P15" s="5"/>
      <c r="Q15" s="22" t="s">
        <v>120</v>
      </c>
    </row>
    <row r="16" spans="1:17">
      <c r="A16" s="6">
        <v>40775</v>
      </c>
      <c r="B16" s="5"/>
      <c r="C16" s="5"/>
      <c r="D16" s="5"/>
      <c r="E16" s="5" t="s">
        <v>30</v>
      </c>
      <c r="F16" s="5"/>
      <c r="G16" s="5" t="s">
        <v>56</v>
      </c>
      <c r="H16" s="5"/>
      <c r="I16" s="7">
        <v>350</v>
      </c>
      <c r="J16" s="5"/>
      <c r="K16" s="5" t="s">
        <v>68</v>
      </c>
      <c r="L16" s="5"/>
      <c r="M16" s="5" t="s">
        <v>10</v>
      </c>
      <c r="N16" s="5"/>
      <c r="O16" s="5" t="s">
        <v>73</v>
      </c>
      <c r="P16" s="5"/>
      <c r="Q16" s="22" t="s">
        <v>120</v>
      </c>
    </row>
    <row r="17" spans="1:17">
      <c r="A17" s="6">
        <v>40801</v>
      </c>
      <c r="B17" s="5"/>
      <c r="C17" s="5"/>
      <c r="D17" s="5"/>
      <c r="E17" s="5" t="s">
        <v>30</v>
      </c>
      <c r="F17" s="5"/>
      <c r="G17" s="5" t="s">
        <v>57</v>
      </c>
      <c r="H17" s="5"/>
      <c r="I17" s="7">
        <v>2841.35</v>
      </c>
      <c r="J17" s="5"/>
      <c r="K17" s="5" t="s">
        <v>68</v>
      </c>
      <c r="L17" s="5"/>
      <c r="M17" s="5" t="s">
        <v>10</v>
      </c>
      <c r="N17" s="5"/>
      <c r="O17" s="5" t="s">
        <v>73</v>
      </c>
      <c r="P17" s="5"/>
      <c r="Q17" s="22" t="s">
        <v>120</v>
      </c>
    </row>
    <row r="18" spans="1:17">
      <c r="A18" s="6">
        <v>40834</v>
      </c>
      <c r="B18" s="5"/>
      <c r="C18" s="5"/>
      <c r="D18" s="5"/>
      <c r="E18" s="5" t="s">
        <v>30</v>
      </c>
      <c r="F18" s="5"/>
      <c r="G18" s="5" t="s">
        <v>59</v>
      </c>
      <c r="H18" s="5"/>
      <c r="I18" s="7">
        <v>3066.3</v>
      </c>
      <c r="J18" s="5"/>
      <c r="K18" s="5" t="s">
        <v>68</v>
      </c>
      <c r="L18" s="5"/>
      <c r="M18" s="5" t="s">
        <v>10</v>
      </c>
      <c r="N18" s="5"/>
      <c r="O18" s="5" t="s">
        <v>73</v>
      </c>
      <c r="P18" s="5"/>
      <c r="Q18" s="22" t="s">
        <v>120</v>
      </c>
    </row>
    <row r="19" spans="1:17">
      <c r="A19" s="6">
        <v>40870</v>
      </c>
      <c r="B19" s="5"/>
      <c r="C19" s="5" t="s">
        <v>28</v>
      </c>
      <c r="D19" s="5"/>
      <c r="E19" s="5" t="s">
        <v>30</v>
      </c>
      <c r="F19" s="5"/>
      <c r="G19" s="5" t="s">
        <v>59</v>
      </c>
      <c r="H19" s="5"/>
      <c r="I19" s="7">
        <v>2877.4</v>
      </c>
      <c r="J19" s="5"/>
      <c r="K19" s="5" t="s">
        <v>68</v>
      </c>
      <c r="L19" s="5"/>
      <c r="M19" s="5" t="s">
        <v>10</v>
      </c>
      <c r="N19" s="5"/>
      <c r="O19" s="5" t="s">
        <v>73</v>
      </c>
      <c r="P19" s="5"/>
      <c r="Q19" s="22" t="s">
        <v>120</v>
      </c>
    </row>
    <row r="20" spans="1:17">
      <c r="A20" s="6">
        <v>40893</v>
      </c>
      <c r="B20" s="5"/>
      <c r="C20" s="5"/>
      <c r="D20" s="5"/>
      <c r="E20" s="14" t="s">
        <v>30</v>
      </c>
      <c r="F20" s="5"/>
      <c r="G20" s="5" t="s">
        <v>59</v>
      </c>
      <c r="H20" s="5"/>
      <c r="I20" s="13">
        <v>825</v>
      </c>
      <c r="J20" s="5"/>
      <c r="K20" s="5" t="s">
        <v>68</v>
      </c>
      <c r="L20" s="5"/>
      <c r="M20" s="5" t="s">
        <v>10</v>
      </c>
      <c r="N20" s="5"/>
      <c r="O20" s="5" t="s">
        <v>73</v>
      </c>
      <c r="P20" s="5"/>
      <c r="Q20" s="22" t="s">
        <v>120</v>
      </c>
    </row>
    <row r="21" spans="1:17">
      <c r="A21" s="6"/>
      <c r="B21" s="5"/>
      <c r="C21" s="5"/>
      <c r="D21" s="5"/>
      <c r="E21" s="1" t="s">
        <v>74</v>
      </c>
      <c r="F21" s="5"/>
      <c r="G21" s="5"/>
      <c r="H21" s="5"/>
      <c r="I21" s="3">
        <f>SUM(I8:I20)</f>
        <v>38530.200000000004</v>
      </c>
      <c r="J21" s="5"/>
      <c r="K21" s="5"/>
      <c r="L21" s="5"/>
      <c r="M21" s="5"/>
      <c r="N21" s="5"/>
      <c r="O21" s="5"/>
      <c r="P21" s="5"/>
    </row>
    <row r="22" spans="1:17">
      <c r="A22" s="6"/>
      <c r="B22" s="5"/>
      <c r="C22" s="5"/>
      <c r="D22" s="5"/>
      <c r="E22" s="1"/>
      <c r="F22" s="5"/>
      <c r="G22" s="5"/>
      <c r="H22" s="5"/>
      <c r="I22" s="3"/>
      <c r="J22" s="5"/>
      <c r="K22" s="5"/>
      <c r="L22" s="5"/>
      <c r="M22" s="5"/>
      <c r="N22" s="5"/>
      <c r="O22" s="5"/>
      <c r="P22" s="5"/>
    </row>
    <row r="23" spans="1:17">
      <c r="A23" s="6">
        <v>40877</v>
      </c>
      <c r="B23" s="5"/>
      <c r="C23" s="5"/>
      <c r="D23" s="5"/>
      <c r="E23" s="5" t="s">
        <v>37</v>
      </c>
      <c r="F23" s="5"/>
      <c r="G23" s="5" t="s">
        <v>64</v>
      </c>
      <c r="H23" s="5"/>
      <c r="I23" s="8">
        <v>70</v>
      </c>
      <c r="J23" s="5"/>
      <c r="K23" s="5" t="s">
        <v>68</v>
      </c>
      <c r="L23" s="5"/>
      <c r="M23" s="5" t="s">
        <v>10</v>
      </c>
      <c r="N23" s="5"/>
      <c r="O23" s="5" t="s">
        <v>73</v>
      </c>
      <c r="P23" s="5"/>
      <c r="Q23" s="22" t="s">
        <v>120</v>
      </c>
    </row>
    <row r="24" spans="1:17">
      <c r="A24" s="6"/>
      <c r="B24" s="5"/>
      <c r="C24" s="5"/>
      <c r="D24" s="5"/>
      <c r="E24" s="5"/>
      <c r="F24" s="5"/>
      <c r="G24" s="5"/>
      <c r="H24" s="5"/>
      <c r="I24" s="8"/>
      <c r="J24" s="5"/>
      <c r="K24" s="5"/>
      <c r="L24" s="5"/>
      <c r="M24" s="5"/>
      <c r="N24" s="5"/>
      <c r="O24" s="5"/>
      <c r="P24" s="5"/>
      <c r="Q24" s="22"/>
    </row>
    <row r="25" spans="1:17">
      <c r="A25" s="6">
        <v>40605</v>
      </c>
      <c r="B25" s="5"/>
      <c r="C25" s="5" t="s">
        <v>18</v>
      </c>
      <c r="D25" s="5"/>
      <c r="E25" s="5" t="s">
        <v>33</v>
      </c>
      <c r="F25" s="5"/>
      <c r="G25" s="5" t="s">
        <v>45</v>
      </c>
      <c r="H25" s="5"/>
      <c r="I25" s="7">
        <v>8850</v>
      </c>
      <c r="J25" s="5"/>
      <c r="K25" s="5" t="s">
        <v>68</v>
      </c>
      <c r="L25" s="5"/>
      <c r="M25" s="5" t="s">
        <v>9</v>
      </c>
      <c r="N25" s="5"/>
      <c r="O25" s="5" t="s">
        <v>72</v>
      </c>
      <c r="P25" s="5"/>
      <c r="Q25" s="22" t="s">
        <v>120</v>
      </c>
    </row>
    <row r="26" spans="1:17">
      <c r="A26" s="6">
        <v>40850</v>
      </c>
      <c r="B26" s="5"/>
      <c r="C26" s="5"/>
      <c r="D26" s="5"/>
      <c r="E26" s="5" t="s">
        <v>33</v>
      </c>
      <c r="F26" s="5"/>
      <c r="G26" s="5" t="s">
        <v>60</v>
      </c>
      <c r="H26" s="5"/>
      <c r="I26" s="7">
        <v>105</v>
      </c>
      <c r="J26" s="5"/>
      <c r="K26" s="5" t="s">
        <v>68</v>
      </c>
      <c r="L26" s="5"/>
      <c r="M26" s="5" t="s">
        <v>10</v>
      </c>
      <c r="N26" s="5"/>
      <c r="O26" s="5" t="s">
        <v>73</v>
      </c>
      <c r="P26" s="5"/>
      <c r="Q26" s="22" t="s">
        <v>120</v>
      </c>
    </row>
    <row r="27" spans="1:17">
      <c r="A27" s="6">
        <v>40858</v>
      </c>
      <c r="B27" s="5"/>
      <c r="C27" s="5" t="s">
        <v>26</v>
      </c>
      <c r="D27" s="5"/>
      <c r="E27" s="5" t="s">
        <v>33</v>
      </c>
      <c r="F27" s="5"/>
      <c r="G27" s="5" t="s">
        <v>61</v>
      </c>
      <c r="H27" s="5"/>
      <c r="I27" s="7">
        <v>350</v>
      </c>
      <c r="J27" s="5"/>
      <c r="K27" s="5" t="s">
        <v>68</v>
      </c>
      <c r="L27" s="5"/>
      <c r="M27" s="5" t="s">
        <v>10</v>
      </c>
      <c r="N27" s="5"/>
      <c r="O27" s="5" t="s">
        <v>73</v>
      </c>
      <c r="P27" s="5"/>
      <c r="Q27" s="22" t="s">
        <v>120</v>
      </c>
    </row>
    <row r="28" spans="1:17">
      <c r="A28" s="6">
        <v>40864</v>
      </c>
      <c r="B28" s="5"/>
      <c r="C28" s="5" t="s">
        <v>27</v>
      </c>
      <c r="D28" s="5"/>
      <c r="E28" s="5" t="s">
        <v>33</v>
      </c>
      <c r="F28" s="5"/>
      <c r="G28" s="5" t="s">
        <v>63</v>
      </c>
      <c r="H28" s="5"/>
      <c r="I28" s="7">
        <v>7305</v>
      </c>
      <c r="J28" s="5"/>
      <c r="K28" s="5" t="s">
        <v>68</v>
      </c>
      <c r="L28" s="5"/>
      <c r="M28" s="5" t="s">
        <v>10</v>
      </c>
      <c r="N28" s="5"/>
      <c r="O28" s="5" t="s">
        <v>73</v>
      </c>
      <c r="P28" s="5"/>
      <c r="Q28" s="22" t="s">
        <v>120</v>
      </c>
    </row>
    <row r="29" spans="1:17">
      <c r="A29" s="6">
        <v>40882</v>
      </c>
      <c r="B29" s="5"/>
      <c r="C29" s="5"/>
      <c r="D29" s="5"/>
      <c r="E29" s="14" t="s">
        <v>33</v>
      </c>
      <c r="F29" s="5"/>
      <c r="G29" s="5" t="s">
        <v>65</v>
      </c>
      <c r="H29" s="5"/>
      <c r="I29" s="13">
        <v>25</v>
      </c>
      <c r="J29" s="5"/>
      <c r="K29" s="5" t="s">
        <v>68</v>
      </c>
      <c r="L29" s="5"/>
      <c r="M29" s="5" t="s">
        <v>10</v>
      </c>
      <c r="N29" s="5"/>
      <c r="O29" s="5" t="s">
        <v>73</v>
      </c>
      <c r="P29" s="5"/>
      <c r="Q29" s="22" t="s">
        <v>120</v>
      </c>
    </row>
    <row r="30" spans="1:17">
      <c r="A30" s="6"/>
      <c r="B30" s="5"/>
      <c r="C30" s="5"/>
      <c r="D30" s="5"/>
      <c r="E30" s="5" t="s">
        <v>75</v>
      </c>
      <c r="F30" s="5"/>
      <c r="G30" s="5"/>
      <c r="H30" s="5"/>
      <c r="I30" s="7">
        <f>SUM(I25:I29)</f>
        <v>16635</v>
      </c>
      <c r="J30" s="5"/>
      <c r="K30" s="5"/>
      <c r="L30" s="5"/>
      <c r="M30" s="5"/>
      <c r="N30" s="5"/>
      <c r="O30" s="5"/>
      <c r="P30" s="5"/>
    </row>
    <row r="31" spans="1:17">
      <c r="A31" s="6"/>
      <c r="B31" s="5"/>
      <c r="C31" s="5"/>
      <c r="D31" s="5"/>
      <c r="E31" s="5"/>
      <c r="F31" s="5"/>
      <c r="G31" s="5"/>
      <c r="H31" s="5"/>
      <c r="I31" s="7"/>
      <c r="J31" s="5"/>
      <c r="K31" s="5"/>
      <c r="L31" s="5"/>
      <c r="M31" s="5"/>
      <c r="N31" s="5"/>
      <c r="O31" s="5"/>
      <c r="P31" s="5"/>
    </row>
    <row r="32" spans="1:17">
      <c r="A32" s="6">
        <v>40559</v>
      </c>
      <c r="B32" s="5"/>
      <c r="C32" s="5" t="s">
        <v>12</v>
      </c>
      <c r="D32" s="5"/>
      <c r="E32" s="5" t="s">
        <v>31</v>
      </c>
      <c r="F32" s="5"/>
      <c r="G32" s="5" t="s">
        <v>40</v>
      </c>
      <c r="H32" s="5"/>
      <c r="I32" s="7">
        <v>567.20000000000005</v>
      </c>
      <c r="J32" s="5"/>
      <c r="K32" s="5" t="s">
        <v>68</v>
      </c>
      <c r="L32" s="5"/>
      <c r="M32" s="5" t="s">
        <v>8</v>
      </c>
      <c r="N32" s="5"/>
      <c r="O32" s="5" t="s">
        <v>71</v>
      </c>
      <c r="P32" s="5"/>
      <c r="Q32" s="22" t="s">
        <v>120</v>
      </c>
    </row>
    <row r="33" spans="1:17">
      <c r="A33" s="6">
        <v>40597</v>
      </c>
      <c r="B33" s="5"/>
      <c r="C33" s="5" t="s">
        <v>15</v>
      </c>
      <c r="D33" s="5"/>
      <c r="E33" s="5" t="s">
        <v>31</v>
      </c>
      <c r="F33" s="5"/>
      <c r="G33" s="5" t="s">
        <v>40</v>
      </c>
      <c r="H33" s="5"/>
      <c r="I33" s="7">
        <v>567.20000000000005</v>
      </c>
      <c r="J33" s="5"/>
      <c r="K33" s="5" t="s">
        <v>68</v>
      </c>
      <c r="L33" s="5"/>
      <c r="M33" s="5" t="s">
        <v>8</v>
      </c>
      <c r="N33" s="5"/>
      <c r="O33" s="5" t="s">
        <v>71</v>
      </c>
      <c r="P33" s="5"/>
      <c r="Q33" s="22" t="s">
        <v>120</v>
      </c>
    </row>
    <row r="34" spans="1:17">
      <c r="A34" s="6">
        <v>40603</v>
      </c>
      <c r="B34" s="5"/>
      <c r="C34" s="5" t="s">
        <v>17</v>
      </c>
      <c r="D34" s="5"/>
      <c r="E34" s="5" t="s">
        <v>31</v>
      </c>
      <c r="F34" s="5"/>
      <c r="G34" s="5" t="s">
        <v>40</v>
      </c>
      <c r="H34" s="5"/>
      <c r="I34" s="7">
        <v>567.20000000000005</v>
      </c>
      <c r="J34" s="5"/>
      <c r="K34" s="5" t="s">
        <v>68</v>
      </c>
      <c r="L34" s="5"/>
      <c r="M34" s="5" t="s">
        <v>8</v>
      </c>
      <c r="N34" s="5"/>
      <c r="O34" s="5" t="s">
        <v>71</v>
      </c>
      <c r="P34" s="5"/>
      <c r="Q34" s="22" t="s">
        <v>120</v>
      </c>
    </row>
    <row r="35" spans="1:17">
      <c r="A35" s="6">
        <v>40664</v>
      </c>
      <c r="B35" s="5"/>
      <c r="C35" s="5" t="s">
        <v>21</v>
      </c>
      <c r="D35" s="5"/>
      <c r="E35" s="5" t="s">
        <v>31</v>
      </c>
      <c r="F35" s="5"/>
      <c r="G35" s="5" t="s">
        <v>40</v>
      </c>
      <c r="H35" s="5"/>
      <c r="I35" s="7">
        <v>420.83</v>
      </c>
      <c r="J35" s="5"/>
      <c r="K35" s="5" t="s">
        <v>68</v>
      </c>
      <c r="L35" s="5"/>
      <c r="M35" s="5" t="s">
        <v>8</v>
      </c>
      <c r="N35" s="5"/>
      <c r="O35" s="5" t="s">
        <v>71</v>
      </c>
      <c r="P35" s="5"/>
      <c r="Q35" s="22" t="s">
        <v>120</v>
      </c>
    </row>
    <row r="36" spans="1:17">
      <c r="A36" s="6">
        <v>40704</v>
      </c>
      <c r="B36" s="5"/>
      <c r="C36" s="5"/>
      <c r="D36" s="5"/>
      <c r="E36" s="5" t="s">
        <v>31</v>
      </c>
      <c r="F36" s="5"/>
      <c r="G36" s="5" t="s">
        <v>40</v>
      </c>
      <c r="H36" s="5"/>
      <c r="I36" s="7">
        <v>703.45</v>
      </c>
      <c r="J36" s="5"/>
      <c r="K36" s="5" t="s">
        <v>68</v>
      </c>
      <c r="L36" s="5"/>
      <c r="M36" s="5" t="s">
        <v>10</v>
      </c>
      <c r="N36" s="5"/>
      <c r="O36" s="5" t="s">
        <v>73</v>
      </c>
      <c r="P36" s="5"/>
      <c r="Q36" s="22" t="s">
        <v>120</v>
      </c>
    </row>
    <row r="37" spans="1:17">
      <c r="A37" s="6">
        <v>40742</v>
      </c>
      <c r="B37" s="5"/>
      <c r="C37" s="5" t="s">
        <v>19</v>
      </c>
      <c r="D37" s="5"/>
      <c r="E37" s="5" t="s">
        <v>34</v>
      </c>
      <c r="F37" s="5"/>
      <c r="G37" s="5" t="s">
        <v>52</v>
      </c>
      <c r="H37" s="5"/>
      <c r="I37" s="7">
        <v>559.15</v>
      </c>
      <c r="J37" s="5"/>
      <c r="K37" s="5" t="s">
        <v>68</v>
      </c>
      <c r="L37" s="5"/>
      <c r="M37" s="5" t="s">
        <v>8</v>
      </c>
      <c r="N37" s="5"/>
      <c r="O37" s="5" t="s">
        <v>71</v>
      </c>
      <c r="P37" s="5"/>
      <c r="Q37" s="22" t="s">
        <v>120</v>
      </c>
    </row>
    <row r="38" spans="1:17">
      <c r="A38" s="6">
        <v>40742</v>
      </c>
      <c r="B38" s="5"/>
      <c r="C38" s="5" t="s">
        <v>19</v>
      </c>
      <c r="D38" s="5"/>
      <c r="E38" s="5" t="s">
        <v>34</v>
      </c>
      <c r="F38" s="5"/>
      <c r="G38" s="5" t="s">
        <v>52</v>
      </c>
      <c r="H38" s="5"/>
      <c r="I38" s="7">
        <v>559.15</v>
      </c>
      <c r="J38" s="5"/>
      <c r="K38" s="5" t="s">
        <v>68</v>
      </c>
      <c r="L38" s="5"/>
      <c r="M38" s="5" t="s">
        <v>8</v>
      </c>
      <c r="N38" s="5"/>
      <c r="O38" s="5" t="s">
        <v>71</v>
      </c>
      <c r="P38" s="5"/>
      <c r="Q38" s="22" t="s">
        <v>120</v>
      </c>
    </row>
    <row r="39" spans="1:17">
      <c r="A39" s="6">
        <v>40772</v>
      </c>
      <c r="B39" s="5"/>
      <c r="C39" s="5" t="s">
        <v>19</v>
      </c>
      <c r="D39" s="5"/>
      <c r="E39" s="5" t="s">
        <v>34</v>
      </c>
      <c r="F39" s="5"/>
      <c r="G39" s="5" t="s">
        <v>40</v>
      </c>
      <c r="H39" s="5"/>
      <c r="I39" s="7">
        <v>559.15</v>
      </c>
      <c r="J39" s="5"/>
      <c r="K39" s="5" t="s">
        <v>68</v>
      </c>
      <c r="L39" s="5"/>
      <c r="M39" s="5" t="s">
        <v>8</v>
      </c>
      <c r="N39" s="5"/>
      <c r="O39" s="5" t="s">
        <v>71</v>
      </c>
      <c r="P39" s="5"/>
      <c r="Q39" s="22" t="s">
        <v>120</v>
      </c>
    </row>
    <row r="40" spans="1:17">
      <c r="A40" s="6">
        <v>40802</v>
      </c>
      <c r="B40" s="5"/>
      <c r="C40" s="5" t="s">
        <v>19</v>
      </c>
      <c r="D40" s="5"/>
      <c r="E40" s="5" t="s">
        <v>34</v>
      </c>
      <c r="F40" s="5"/>
      <c r="G40" s="5" t="s">
        <v>40</v>
      </c>
      <c r="H40" s="5"/>
      <c r="I40" s="7">
        <v>559.15</v>
      </c>
      <c r="J40" s="5"/>
      <c r="K40" s="5" t="s">
        <v>68</v>
      </c>
      <c r="L40" s="5"/>
      <c r="M40" s="5" t="s">
        <v>8</v>
      </c>
      <c r="N40" s="5"/>
      <c r="O40" s="5" t="s">
        <v>71</v>
      </c>
      <c r="P40" s="5"/>
      <c r="Q40" s="22" t="s">
        <v>120</v>
      </c>
    </row>
    <row r="41" spans="1:17">
      <c r="A41" s="6">
        <v>40834</v>
      </c>
      <c r="B41" s="5"/>
      <c r="C41" s="5" t="s">
        <v>19</v>
      </c>
      <c r="D41" s="5"/>
      <c r="E41" s="5" t="s">
        <v>34</v>
      </c>
      <c r="F41" s="5"/>
      <c r="G41" s="5" t="s">
        <v>58</v>
      </c>
      <c r="H41" s="5"/>
      <c r="I41" s="7">
        <v>559.15</v>
      </c>
      <c r="J41" s="5"/>
      <c r="K41" s="5" t="s">
        <v>68</v>
      </c>
      <c r="L41" s="5"/>
      <c r="M41" s="5" t="s">
        <v>8</v>
      </c>
      <c r="N41" s="5"/>
      <c r="O41" s="5" t="s">
        <v>71</v>
      </c>
      <c r="P41" s="5"/>
      <c r="Q41" s="22" t="s">
        <v>120</v>
      </c>
    </row>
    <row r="42" spans="1:17">
      <c r="A42" s="6">
        <v>40862</v>
      </c>
      <c r="B42" s="5"/>
      <c r="C42" s="5" t="s">
        <v>19</v>
      </c>
      <c r="D42" s="5"/>
      <c r="E42" s="5" t="s">
        <v>34</v>
      </c>
      <c r="F42" s="5"/>
      <c r="G42" s="5" t="s">
        <v>62</v>
      </c>
      <c r="H42" s="5"/>
      <c r="I42" s="7">
        <v>559.15</v>
      </c>
      <c r="J42" s="5"/>
      <c r="K42" s="5" t="s">
        <v>68</v>
      </c>
      <c r="L42" s="5"/>
      <c r="M42" s="5" t="s">
        <v>8</v>
      </c>
      <c r="N42" s="5"/>
      <c r="O42" s="5" t="s">
        <v>71</v>
      </c>
      <c r="P42" s="5"/>
      <c r="Q42" s="22" t="s">
        <v>120</v>
      </c>
    </row>
    <row r="43" spans="1:17">
      <c r="A43" s="6">
        <v>40892</v>
      </c>
      <c r="B43" s="5"/>
      <c r="C43" s="5" t="s">
        <v>19</v>
      </c>
      <c r="D43" s="5"/>
      <c r="E43" s="5" t="s">
        <v>34</v>
      </c>
      <c r="F43" s="5"/>
      <c r="G43" s="5" t="s">
        <v>40</v>
      </c>
      <c r="H43" s="5"/>
      <c r="I43" s="7">
        <v>559.15</v>
      </c>
      <c r="J43" s="5"/>
      <c r="K43" s="5" t="s">
        <v>68</v>
      </c>
      <c r="L43" s="5"/>
      <c r="M43" s="5" t="s">
        <v>8</v>
      </c>
      <c r="N43" s="5"/>
      <c r="O43" s="5" t="s">
        <v>71</v>
      </c>
      <c r="P43" s="5"/>
      <c r="Q43" s="22" t="s">
        <v>120</v>
      </c>
    </row>
    <row r="44" spans="1:17">
      <c r="A44" s="6">
        <v>40906</v>
      </c>
      <c r="B44" s="5"/>
      <c r="C44" s="5" t="s">
        <v>29</v>
      </c>
      <c r="D44" s="5"/>
      <c r="E44" s="14" t="s">
        <v>38</v>
      </c>
      <c r="F44" s="5"/>
      <c r="G44" s="5" t="s">
        <v>67</v>
      </c>
      <c r="H44" s="5"/>
      <c r="I44" s="13">
        <v>559.15</v>
      </c>
      <c r="J44" s="5"/>
      <c r="K44" s="5" t="s">
        <v>68</v>
      </c>
      <c r="L44" s="5"/>
      <c r="M44" s="5" t="s">
        <v>8</v>
      </c>
      <c r="N44" s="5"/>
      <c r="O44" s="5" t="s">
        <v>71</v>
      </c>
      <c r="P44" s="5"/>
      <c r="Q44" s="22" t="s">
        <v>120</v>
      </c>
    </row>
    <row r="45" spans="1:17">
      <c r="A45" s="6"/>
      <c r="B45" s="5"/>
      <c r="C45" s="5"/>
      <c r="D45" s="5"/>
      <c r="E45" s="1" t="s">
        <v>76</v>
      </c>
      <c r="F45" s="5"/>
      <c r="G45" s="5"/>
      <c r="H45" s="5"/>
      <c r="I45" s="3">
        <f>SUM(I32:I44)</f>
        <v>7299.0799999999981</v>
      </c>
      <c r="J45" s="5"/>
      <c r="K45" s="5"/>
      <c r="L45" s="5"/>
      <c r="M45" s="5"/>
      <c r="N45" s="5"/>
      <c r="O45" s="5"/>
      <c r="P45" s="5"/>
    </row>
    <row r="46" spans="1:17">
      <c r="A46" s="6"/>
      <c r="B46" s="5"/>
      <c r="C46" s="5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5"/>
      <c r="P46" s="5"/>
    </row>
    <row r="47" spans="1:17">
      <c r="A47" s="6">
        <v>40575</v>
      </c>
      <c r="B47" s="5"/>
      <c r="C47" s="5" t="s">
        <v>14</v>
      </c>
      <c r="D47" s="5"/>
      <c r="E47" s="5" t="s">
        <v>32</v>
      </c>
      <c r="F47" s="5"/>
      <c r="G47" s="5" t="s">
        <v>42</v>
      </c>
      <c r="H47" s="5"/>
      <c r="I47" s="7">
        <v>15</v>
      </c>
      <c r="J47" s="5"/>
      <c r="K47" s="5" t="s">
        <v>69</v>
      </c>
      <c r="L47" s="5"/>
      <c r="M47" s="5" t="s">
        <v>8</v>
      </c>
      <c r="N47" s="5"/>
      <c r="O47" s="5" t="s">
        <v>71</v>
      </c>
      <c r="P47" s="5"/>
      <c r="Q47" s="22" t="s">
        <v>120</v>
      </c>
    </row>
    <row r="48" spans="1:17">
      <c r="A48" s="6">
        <v>40575</v>
      </c>
      <c r="B48" s="5"/>
      <c r="C48" s="5" t="s">
        <v>14</v>
      </c>
      <c r="D48" s="5"/>
      <c r="E48" s="5" t="s">
        <v>32</v>
      </c>
      <c r="F48" s="5"/>
      <c r="G48" s="5" t="s">
        <v>42</v>
      </c>
      <c r="H48" s="5"/>
      <c r="I48" s="7">
        <v>15</v>
      </c>
      <c r="J48" s="5"/>
      <c r="K48" s="5" t="s">
        <v>70</v>
      </c>
      <c r="L48" s="5"/>
      <c r="M48" s="5" t="s">
        <v>8</v>
      </c>
      <c r="N48" s="5"/>
      <c r="O48" s="5" t="s">
        <v>71</v>
      </c>
      <c r="P48" s="5"/>
      <c r="Q48" s="22" t="s">
        <v>120</v>
      </c>
    </row>
    <row r="49" spans="1:17">
      <c r="A49" s="6">
        <v>40603</v>
      </c>
      <c r="B49" s="5"/>
      <c r="C49" s="5" t="s">
        <v>14</v>
      </c>
      <c r="D49" s="5"/>
      <c r="E49" s="5" t="s">
        <v>32</v>
      </c>
      <c r="F49" s="5"/>
      <c r="G49" s="5" t="s">
        <v>44</v>
      </c>
      <c r="H49" s="5"/>
      <c r="I49" s="7">
        <v>15</v>
      </c>
      <c r="J49" s="5"/>
      <c r="K49" s="5" t="s">
        <v>69</v>
      </c>
      <c r="L49" s="5"/>
      <c r="M49" s="5" t="s">
        <v>8</v>
      </c>
      <c r="N49" s="5"/>
      <c r="O49" s="5" t="s">
        <v>71</v>
      </c>
      <c r="P49" s="5"/>
      <c r="Q49" s="22" t="s">
        <v>120</v>
      </c>
    </row>
    <row r="50" spans="1:17">
      <c r="A50" s="6">
        <v>40603</v>
      </c>
      <c r="B50" s="5"/>
      <c r="C50" s="5" t="s">
        <v>14</v>
      </c>
      <c r="D50" s="5"/>
      <c r="E50" s="5" t="s">
        <v>32</v>
      </c>
      <c r="F50" s="5"/>
      <c r="G50" s="5" t="s">
        <v>44</v>
      </c>
      <c r="H50" s="5"/>
      <c r="I50" s="7">
        <v>15</v>
      </c>
      <c r="J50" s="5"/>
      <c r="K50" s="5" t="s">
        <v>70</v>
      </c>
      <c r="L50" s="5"/>
      <c r="M50" s="5" t="s">
        <v>8</v>
      </c>
      <c r="N50" s="5"/>
      <c r="O50" s="5" t="s">
        <v>71</v>
      </c>
      <c r="P50" s="5"/>
      <c r="Q50" s="22" t="s">
        <v>120</v>
      </c>
    </row>
    <row r="51" spans="1:17">
      <c r="A51" s="6">
        <v>40634</v>
      </c>
      <c r="B51" s="5"/>
      <c r="C51" s="5" t="s">
        <v>19</v>
      </c>
      <c r="D51" s="5"/>
      <c r="E51" s="5" t="s">
        <v>32</v>
      </c>
      <c r="F51" s="5"/>
      <c r="G51" s="5" t="s">
        <v>44</v>
      </c>
      <c r="H51" s="5"/>
      <c r="I51" s="7"/>
      <c r="J51" s="5"/>
      <c r="K51" s="5" t="s">
        <v>69</v>
      </c>
      <c r="L51" s="5"/>
      <c r="M51" s="5" t="s">
        <v>8</v>
      </c>
      <c r="N51" s="5"/>
      <c r="O51" s="5" t="s">
        <v>71</v>
      </c>
      <c r="P51" s="5"/>
      <c r="Q51" s="22" t="s">
        <v>120</v>
      </c>
    </row>
    <row r="52" spans="1:17">
      <c r="A52" s="6">
        <v>40634</v>
      </c>
      <c r="B52" s="5"/>
      <c r="C52" s="5" t="s">
        <v>19</v>
      </c>
      <c r="D52" s="5"/>
      <c r="E52" s="5" t="s">
        <v>32</v>
      </c>
      <c r="F52" s="5"/>
      <c r="G52" s="5" t="s">
        <v>44</v>
      </c>
      <c r="H52" s="5"/>
      <c r="I52" s="7"/>
      <c r="J52" s="5"/>
      <c r="K52" s="5" t="s">
        <v>70</v>
      </c>
      <c r="L52" s="5"/>
      <c r="M52" s="5" t="s">
        <v>8</v>
      </c>
      <c r="N52" s="5"/>
      <c r="O52" s="5" t="s">
        <v>71</v>
      </c>
      <c r="P52" s="5"/>
      <c r="Q52" s="22" t="s">
        <v>120</v>
      </c>
    </row>
    <row r="53" spans="1:17">
      <c r="A53" s="6">
        <v>40634</v>
      </c>
      <c r="B53" s="5"/>
      <c r="C53" s="5" t="s">
        <v>19</v>
      </c>
      <c r="D53" s="5"/>
      <c r="E53" s="5" t="s">
        <v>32</v>
      </c>
      <c r="F53" s="5"/>
      <c r="G53" s="5" t="s">
        <v>46</v>
      </c>
      <c r="H53" s="5"/>
      <c r="I53" s="7">
        <v>15</v>
      </c>
      <c r="J53" s="5"/>
      <c r="K53" s="5" t="s">
        <v>70</v>
      </c>
      <c r="L53" s="5"/>
      <c r="M53" s="5" t="s">
        <v>8</v>
      </c>
      <c r="N53" s="5"/>
      <c r="O53" s="5" t="s">
        <v>71</v>
      </c>
      <c r="P53" s="5"/>
      <c r="Q53" s="22" t="s">
        <v>120</v>
      </c>
    </row>
    <row r="54" spans="1:17">
      <c r="A54" s="6">
        <v>40634</v>
      </c>
      <c r="B54" s="5"/>
      <c r="C54" s="5" t="s">
        <v>19</v>
      </c>
      <c r="D54" s="5"/>
      <c r="E54" s="5" t="s">
        <v>32</v>
      </c>
      <c r="F54" s="5"/>
      <c r="G54" s="5"/>
      <c r="H54" s="5"/>
      <c r="I54" s="7">
        <v>15</v>
      </c>
      <c r="J54" s="5"/>
      <c r="K54" s="5" t="s">
        <v>69</v>
      </c>
      <c r="L54" s="5"/>
      <c r="M54" s="5" t="s">
        <v>8</v>
      </c>
      <c r="N54" s="5"/>
      <c r="O54" s="5" t="s">
        <v>71</v>
      </c>
      <c r="P54" s="5"/>
      <c r="Q54" s="22" t="s">
        <v>120</v>
      </c>
    </row>
    <row r="55" spans="1:17">
      <c r="A55" s="6">
        <v>40664</v>
      </c>
      <c r="B55" s="5"/>
      <c r="C55" s="5" t="s">
        <v>19</v>
      </c>
      <c r="D55" s="5"/>
      <c r="E55" s="5" t="s">
        <v>32</v>
      </c>
      <c r="F55" s="5"/>
      <c r="G55" s="5" t="s">
        <v>48</v>
      </c>
      <c r="H55" s="5"/>
      <c r="I55" s="7">
        <v>15</v>
      </c>
      <c r="J55" s="5"/>
      <c r="K55" s="5" t="s">
        <v>69</v>
      </c>
      <c r="L55" s="5"/>
      <c r="M55" s="5" t="s">
        <v>8</v>
      </c>
      <c r="N55" s="5"/>
      <c r="O55" s="5" t="s">
        <v>71</v>
      </c>
      <c r="P55" s="5"/>
      <c r="Q55" s="22" t="s">
        <v>120</v>
      </c>
    </row>
    <row r="56" spans="1:17">
      <c r="A56" s="6">
        <v>40664</v>
      </c>
      <c r="B56" s="5"/>
      <c r="C56" s="5" t="s">
        <v>19</v>
      </c>
      <c r="D56" s="5"/>
      <c r="E56" s="5" t="s">
        <v>32</v>
      </c>
      <c r="F56" s="5"/>
      <c r="G56" s="5" t="s">
        <v>48</v>
      </c>
      <c r="H56" s="5"/>
      <c r="I56" s="7">
        <v>15</v>
      </c>
      <c r="J56" s="5"/>
      <c r="K56" s="5" t="s">
        <v>70</v>
      </c>
      <c r="L56" s="5"/>
      <c r="M56" s="5" t="s">
        <v>8</v>
      </c>
      <c r="N56" s="5"/>
      <c r="O56" s="5" t="s">
        <v>71</v>
      </c>
      <c r="P56" s="5"/>
      <c r="Q56" s="22" t="s">
        <v>120</v>
      </c>
    </row>
    <row r="57" spans="1:17">
      <c r="A57" s="6">
        <v>40695</v>
      </c>
      <c r="B57" s="5"/>
      <c r="C57" s="5" t="s">
        <v>19</v>
      </c>
      <c r="D57" s="5"/>
      <c r="E57" s="5" t="s">
        <v>32</v>
      </c>
      <c r="F57" s="5"/>
      <c r="G57" s="5" t="s">
        <v>48</v>
      </c>
      <c r="H57" s="5"/>
      <c r="I57" s="7">
        <v>15</v>
      </c>
      <c r="J57" s="5"/>
      <c r="K57" s="5" t="s">
        <v>69</v>
      </c>
      <c r="L57" s="5"/>
      <c r="M57" s="5" t="s">
        <v>8</v>
      </c>
      <c r="N57" s="5"/>
      <c r="O57" s="5" t="s">
        <v>71</v>
      </c>
      <c r="P57" s="5"/>
      <c r="Q57" s="22" t="s">
        <v>120</v>
      </c>
    </row>
    <row r="58" spans="1:17">
      <c r="A58" s="6">
        <v>40695</v>
      </c>
      <c r="B58" s="5"/>
      <c r="C58" s="5" t="s">
        <v>19</v>
      </c>
      <c r="D58" s="5"/>
      <c r="E58" s="5" t="s">
        <v>32</v>
      </c>
      <c r="F58" s="5"/>
      <c r="G58" s="5" t="s">
        <v>48</v>
      </c>
      <c r="H58" s="5"/>
      <c r="I58" s="7">
        <v>15</v>
      </c>
      <c r="J58" s="5"/>
      <c r="K58" s="5" t="s">
        <v>70</v>
      </c>
      <c r="L58" s="5"/>
      <c r="M58" s="5" t="s">
        <v>8</v>
      </c>
      <c r="N58" s="5"/>
      <c r="O58" s="5" t="s">
        <v>71</v>
      </c>
      <c r="P58" s="5"/>
      <c r="Q58" s="22" t="s">
        <v>120</v>
      </c>
    </row>
    <row r="59" spans="1:17">
      <c r="A59" s="6">
        <v>40725</v>
      </c>
      <c r="B59" s="5"/>
      <c r="C59" s="5" t="s">
        <v>19</v>
      </c>
      <c r="D59" s="5"/>
      <c r="E59" s="5" t="s">
        <v>32</v>
      </c>
      <c r="F59" s="5"/>
      <c r="G59" s="5" t="s">
        <v>48</v>
      </c>
      <c r="H59" s="5"/>
      <c r="I59" s="7">
        <v>15</v>
      </c>
      <c r="J59" s="5"/>
      <c r="K59" s="5" t="s">
        <v>69</v>
      </c>
      <c r="L59" s="5"/>
      <c r="M59" s="5" t="s">
        <v>8</v>
      </c>
      <c r="N59" s="5"/>
      <c r="O59" s="5" t="s">
        <v>71</v>
      </c>
      <c r="P59" s="5"/>
      <c r="Q59" s="22" t="s">
        <v>120</v>
      </c>
    </row>
    <row r="60" spans="1:17">
      <c r="A60" s="6">
        <v>40725</v>
      </c>
      <c r="B60" s="5"/>
      <c r="C60" s="5" t="s">
        <v>19</v>
      </c>
      <c r="D60" s="5"/>
      <c r="E60" s="5" t="s">
        <v>32</v>
      </c>
      <c r="F60" s="5"/>
      <c r="G60" s="5" t="s">
        <v>48</v>
      </c>
      <c r="H60" s="5"/>
      <c r="I60" s="7">
        <v>15</v>
      </c>
      <c r="J60" s="5"/>
      <c r="K60" s="5" t="s">
        <v>70</v>
      </c>
      <c r="L60" s="5"/>
      <c r="M60" s="5" t="s">
        <v>8</v>
      </c>
      <c r="N60" s="5"/>
      <c r="O60" s="5" t="s">
        <v>71</v>
      </c>
      <c r="P60" s="5"/>
      <c r="Q60" s="22" t="s">
        <v>120</v>
      </c>
    </row>
    <row r="61" spans="1:17">
      <c r="A61" s="6">
        <v>40756</v>
      </c>
      <c r="B61" s="5"/>
      <c r="C61" s="5" t="s">
        <v>14</v>
      </c>
      <c r="D61" s="5"/>
      <c r="E61" s="5" t="s">
        <v>32</v>
      </c>
      <c r="F61" s="5"/>
      <c r="G61" s="5" t="s">
        <v>48</v>
      </c>
      <c r="H61" s="5"/>
      <c r="I61" s="7">
        <v>15</v>
      </c>
      <c r="J61" s="5"/>
      <c r="K61" s="5" t="s">
        <v>69</v>
      </c>
      <c r="L61" s="5"/>
      <c r="M61" s="5" t="s">
        <v>8</v>
      </c>
      <c r="N61" s="5"/>
      <c r="O61" s="5" t="s">
        <v>71</v>
      </c>
      <c r="P61" s="5"/>
      <c r="Q61" s="22" t="s">
        <v>120</v>
      </c>
    </row>
    <row r="62" spans="1:17">
      <c r="A62" s="6">
        <v>40756</v>
      </c>
      <c r="B62" s="5"/>
      <c r="C62" s="5" t="s">
        <v>14</v>
      </c>
      <c r="D62" s="5"/>
      <c r="E62" s="5" t="s">
        <v>32</v>
      </c>
      <c r="F62" s="5"/>
      <c r="G62" s="5" t="s">
        <v>48</v>
      </c>
      <c r="H62" s="5"/>
      <c r="I62" s="7">
        <v>15</v>
      </c>
      <c r="J62" s="5"/>
      <c r="K62" s="5" t="s">
        <v>70</v>
      </c>
      <c r="L62" s="5"/>
      <c r="M62" s="5" t="s">
        <v>8</v>
      </c>
      <c r="N62" s="5"/>
      <c r="O62" s="5" t="s">
        <v>71</v>
      </c>
      <c r="P62" s="5"/>
      <c r="Q62" s="22" t="s">
        <v>120</v>
      </c>
    </row>
    <row r="63" spans="1:17">
      <c r="A63" s="6">
        <v>40787</v>
      </c>
      <c r="B63" s="5"/>
      <c r="C63" s="5" t="s">
        <v>19</v>
      </c>
      <c r="D63" s="5"/>
      <c r="E63" s="5" t="s">
        <v>32</v>
      </c>
      <c r="F63" s="5"/>
      <c r="G63" s="5" t="s">
        <v>48</v>
      </c>
      <c r="H63" s="5"/>
      <c r="I63" s="7">
        <v>30</v>
      </c>
      <c r="J63" s="5"/>
      <c r="K63" s="5" t="s">
        <v>68</v>
      </c>
      <c r="L63" s="5"/>
      <c r="M63" s="5" t="s">
        <v>8</v>
      </c>
      <c r="N63" s="5"/>
      <c r="O63" s="5" t="s">
        <v>71</v>
      </c>
      <c r="P63" s="5"/>
      <c r="Q63" s="22" t="s">
        <v>120</v>
      </c>
    </row>
    <row r="64" spans="1:17">
      <c r="A64" s="6">
        <v>40817</v>
      </c>
      <c r="B64" s="5"/>
      <c r="C64" s="5" t="s">
        <v>19</v>
      </c>
      <c r="D64" s="5"/>
      <c r="E64" s="5" t="s">
        <v>32</v>
      </c>
      <c r="F64" s="5"/>
      <c r="G64" s="5" t="s">
        <v>48</v>
      </c>
      <c r="H64" s="5"/>
      <c r="I64" s="7">
        <v>30</v>
      </c>
      <c r="J64" s="5"/>
      <c r="K64" s="5" t="s">
        <v>68</v>
      </c>
      <c r="L64" s="5"/>
      <c r="M64" s="5" t="s">
        <v>8</v>
      </c>
      <c r="N64" s="5"/>
      <c r="O64" s="5" t="s">
        <v>71</v>
      </c>
      <c r="P64" s="5"/>
      <c r="Q64" s="22" t="s">
        <v>120</v>
      </c>
    </row>
    <row r="65" spans="1:17">
      <c r="A65" s="6">
        <v>40849</v>
      </c>
      <c r="B65" s="5"/>
      <c r="C65" s="5" t="s">
        <v>19</v>
      </c>
      <c r="D65" s="5"/>
      <c r="E65" s="5" t="s">
        <v>32</v>
      </c>
      <c r="F65" s="5"/>
      <c r="G65" s="5" t="s">
        <v>48</v>
      </c>
      <c r="H65" s="5"/>
      <c r="I65" s="7">
        <v>30</v>
      </c>
      <c r="J65" s="5"/>
      <c r="K65" s="5" t="s">
        <v>68</v>
      </c>
      <c r="L65" s="5"/>
      <c r="M65" s="5" t="s">
        <v>8</v>
      </c>
      <c r="N65" s="5"/>
      <c r="O65" s="5" t="s">
        <v>71</v>
      </c>
      <c r="P65" s="5"/>
      <c r="Q65" s="22" t="s">
        <v>120</v>
      </c>
    </row>
    <row r="66" spans="1:17">
      <c r="A66" s="6">
        <v>40882</v>
      </c>
      <c r="B66" s="5"/>
      <c r="C66" s="5" t="s">
        <v>19</v>
      </c>
      <c r="D66" s="5"/>
      <c r="E66" s="14" t="s">
        <v>32</v>
      </c>
      <c r="F66" s="5"/>
      <c r="G66" s="5" t="s">
        <v>48</v>
      </c>
      <c r="H66" s="5"/>
      <c r="I66" s="13">
        <v>30</v>
      </c>
      <c r="J66" s="5"/>
      <c r="K66" s="5" t="s">
        <v>68</v>
      </c>
      <c r="L66" s="5"/>
      <c r="M66" s="5" t="s">
        <v>8</v>
      </c>
      <c r="N66" s="5"/>
      <c r="O66" s="5" t="s">
        <v>71</v>
      </c>
      <c r="P66" s="5"/>
      <c r="Q66" s="22" t="s">
        <v>120</v>
      </c>
    </row>
    <row r="67" spans="1:17">
      <c r="E67" s="15" t="s">
        <v>77</v>
      </c>
      <c r="I67" s="4">
        <f>SUM(I47:I66)</f>
        <v>330</v>
      </c>
    </row>
    <row r="68" spans="1:17">
      <c r="E68" s="15"/>
      <c r="I68" s="4"/>
    </row>
    <row r="69" spans="1:17">
      <c r="A69" s="23" t="s">
        <v>126</v>
      </c>
      <c r="E69" s="15"/>
      <c r="I69" s="4"/>
    </row>
    <row r="70" spans="1:17">
      <c r="A70" s="6">
        <v>40759</v>
      </c>
      <c r="B70" s="5"/>
      <c r="C70" s="5" t="s">
        <v>25</v>
      </c>
      <c r="D70" s="5"/>
      <c r="E70" s="5" t="s">
        <v>35</v>
      </c>
      <c r="F70" s="5"/>
      <c r="G70" s="5" t="s">
        <v>54</v>
      </c>
      <c r="H70" s="5"/>
      <c r="I70" s="7">
        <v>500</v>
      </c>
      <c r="J70" s="5"/>
      <c r="K70" s="5" t="s">
        <v>68</v>
      </c>
      <c r="L70" s="5"/>
      <c r="M70" s="5" t="s">
        <v>8</v>
      </c>
      <c r="N70" s="5"/>
      <c r="O70" s="5" t="s">
        <v>71</v>
      </c>
      <c r="P70" s="5"/>
      <c r="Q70" s="22" t="s">
        <v>120</v>
      </c>
    </row>
    <row r="71" spans="1:17">
      <c r="A71" s="6">
        <v>40763</v>
      </c>
      <c r="B71" s="5"/>
      <c r="C71" s="5"/>
      <c r="D71" s="5"/>
      <c r="E71" s="5" t="s">
        <v>36</v>
      </c>
      <c r="F71" s="5"/>
      <c r="G71" s="5" t="s">
        <v>55</v>
      </c>
      <c r="H71" s="5"/>
      <c r="I71" s="7">
        <v>500</v>
      </c>
      <c r="J71" s="5"/>
      <c r="K71" s="5" t="s">
        <v>68</v>
      </c>
      <c r="L71" s="5"/>
      <c r="M71" s="5" t="s">
        <v>10</v>
      </c>
      <c r="N71" s="5"/>
      <c r="O71" s="5" t="s">
        <v>73</v>
      </c>
      <c r="P71" s="5"/>
      <c r="Q71" s="22" t="s">
        <v>120</v>
      </c>
    </row>
    <row r="72" spans="1:17">
      <c r="A72" s="6">
        <v>40906</v>
      </c>
      <c r="B72" s="5"/>
      <c r="C72" s="5" t="s">
        <v>29</v>
      </c>
      <c r="D72" s="5"/>
      <c r="E72" s="5" t="s">
        <v>38</v>
      </c>
      <c r="F72" s="5"/>
      <c r="G72" s="5" t="s">
        <v>66</v>
      </c>
      <c r="H72" s="5"/>
      <c r="I72" s="7">
        <v>281.82</v>
      </c>
      <c r="J72" s="5"/>
      <c r="K72" s="5" t="s">
        <v>68</v>
      </c>
      <c r="L72" s="5"/>
      <c r="M72" s="5" t="s">
        <v>8</v>
      </c>
      <c r="N72" s="5"/>
      <c r="O72" s="5" t="s">
        <v>71</v>
      </c>
      <c r="P72" s="5"/>
      <c r="Q72" s="22" t="s">
        <v>120</v>
      </c>
    </row>
    <row r="74" spans="1:17">
      <c r="A74" s="6">
        <v>40632</v>
      </c>
      <c r="B74" s="5"/>
      <c r="C74" s="5" t="s">
        <v>84</v>
      </c>
      <c r="D74" s="5"/>
      <c r="E74" s="5" t="s">
        <v>92</v>
      </c>
      <c r="F74" s="5"/>
      <c r="G74" s="5" t="s">
        <v>105</v>
      </c>
      <c r="I74" s="7">
        <v>150</v>
      </c>
      <c r="K74" s="5" t="s">
        <v>68</v>
      </c>
      <c r="M74" s="5" t="s">
        <v>8</v>
      </c>
      <c r="O74" s="5" t="s">
        <v>71</v>
      </c>
      <c r="Q74" s="22" t="s">
        <v>124</v>
      </c>
    </row>
    <row r="75" spans="1:17">
      <c r="A75" s="6">
        <v>40636</v>
      </c>
      <c r="B75" s="5"/>
      <c r="C75" s="5" t="s">
        <v>86</v>
      </c>
      <c r="D75" s="5"/>
      <c r="E75" s="5" t="s">
        <v>94</v>
      </c>
      <c r="F75" s="5"/>
      <c r="G75" s="5" t="s">
        <v>107</v>
      </c>
      <c r="I75" s="7">
        <v>1200</v>
      </c>
      <c r="K75" s="5" t="s">
        <v>68</v>
      </c>
      <c r="M75" s="5" t="s">
        <v>8</v>
      </c>
      <c r="O75" s="5" t="s">
        <v>71</v>
      </c>
      <c r="Q75" s="22" t="s">
        <v>124</v>
      </c>
    </row>
    <row r="76" spans="1:17">
      <c r="A76" s="6">
        <v>40650</v>
      </c>
      <c r="B76" s="5"/>
      <c r="C76" s="5" t="s">
        <v>87</v>
      </c>
      <c r="D76" s="5"/>
      <c r="E76" s="5" t="s">
        <v>93</v>
      </c>
      <c r="F76" s="5"/>
      <c r="G76" s="5" t="s">
        <v>108</v>
      </c>
      <c r="I76" s="7">
        <v>400</v>
      </c>
      <c r="K76" s="5" t="s">
        <v>68</v>
      </c>
      <c r="M76" s="5" t="s">
        <v>8</v>
      </c>
      <c r="O76" s="5" t="s">
        <v>71</v>
      </c>
      <c r="Q76" s="22" t="s">
        <v>124</v>
      </c>
    </row>
    <row r="77" spans="1:17">
      <c r="A77" s="6">
        <v>40651</v>
      </c>
      <c r="B77" s="5"/>
      <c r="C77" s="5" t="s">
        <v>88</v>
      </c>
      <c r="D77" s="5"/>
      <c r="E77" s="5" t="s">
        <v>95</v>
      </c>
      <c r="F77" s="5"/>
      <c r="G77" s="5"/>
      <c r="I77" s="7">
        <v>200</v>
      </c>
      <c r="K77" s="5" t="s">
        <v>69</v>
      </c>
      <c r="M77" s="5" t="s">
        <v>8</v>
      </c>
      <c r="O77" s="5" t="s">
        <v>71</v>
      </c>
      <c r="Q77" s="22" t="s">
        <v>124</v>
      </c>
    </row>
    <row r="78" spans="1:17">
      <c r="A78" s="6">
        <v>40701</v>
      </c>
      <c r="B78" s="5"/>
      <c r="C78" s="5"/>
      <c r="D78" s="5"/>
      <c r="E78" s="5" t="s">
        <v>96</v>
      </c>
      <c r="F78" s="5"/>
      <c r="G78" s="5" t="s">
        <v>109</v>
      </c>
      <c r="I78" s="7">
        <v>250</v>
      </c>
      <c r="K78" s="5" t="s">
        <v>68</v>
      </c>
      <c r="M78" s="5" t="s">
        <v>10</v>
      </c>
      <c r="O78" s="5" t="s">
        <v>73</v>
      </c>
      <c r="Q78" s="22" t="s">
        <v>124</v>
      </c>
    </row>
    <row r="79" spans="1:17">
      <c r="A79" s="6">
        <v>40737</v>
      </c>
      <c r="B79" s="5"/>
      <c r="C79" s="5"/>
      <c r="D79" s="5"/>
      <c r="E79" s="5" t="s">
        <v>97</v>
      </c>
      <c r="F79" s="5"/>
      <c r="G79" s="5" t="s">
        <v>110</v>
      </c>
      <c r="I79" s="7">
        <v>250</v>
      </c>
      <c r="K79" s="5" t="s">
        <v>68</v>
      </c>
      <c r="M79" s="5" t="s">
        <v>10</v>
      </c>
      <c r="O79" s="5" t="s">
        <v>73</v>
      </c>
      <c r="Q79" s="22" t="s">
        <v>124</v>
      </c>
    </row>
    <row r="80" spans="1:17">
      <c r="A80" s="6">
        <v>40774</v>
      </c>
      <c r="B80" s="5"/>
      <c r="C80" s="5"/>
      <c r="D80" s="5"/>
      <c r="E80" s="5" t="s">
        <v>98</v>
      </c>
      <c r="F80" s="5"/>
      <c r="G80" s="5" t="s">
        <v>111</v>
      </c>
      <c r="I80" s="7">
        <v>250</v>
      </c>
      <c r="K80" s="5" t="s">
        <v>68</v>
      </c>
      <c r="M80" s="5" t="s">
        <v>10</v>
      </c>
      <c r="O80" s="5" t="s">
        <v>73</v>
      </c>
      <c r="Q80" s="22" t="s">
        <v>124</v>
      </c>
    </row>
    <row r="81" spans="1:17">
      <c r="A81" s="6">
        <v>40774</v>
      </c>
      <c r="B81" s="5"/>
      <c r="C81" s="5" t="s">
        <v>89</v>
      </c>
      <c r="D81" s="5"/>
      <c r="E81" s="5" t="s">
        <v>93</v>
      </c>
      <c r="F81" s="5"/>
      <c r="G81" s="5" t="s">
        <v>112</v>
      </c>
      <c r="I81" s="7">
        <v>300</v>
      </c>
      <c r="K81" s="5" t="s">
        <v>68</v>
      </c>
      <c r="M81" s="5" t="s">
        <v>8</v>
      </c>
      <c r="O81" s="5" t="s">
        <v>71</v>
      </c>
      <c r="Q81" s="22" t="s">
        <v>124</v>
      </c>
    </row>
    <row r="82" spans="1:17">
      <c r="A82" s="6">
        <v>40817</v>
      </c>
      <c r="B82" s="5"/>
      <c r="C82" s="5" t="s">
        <v>90</v>
      </c>
      <c r="D82" s="5"/>
      <c r="E82" s="5" t="s">
        <v>99</v>
      </c>
      <c r="F82" s="5"/>
      <c r="G82" s="5" t="s">
        <v>113</v>
      </c>
      <c r="I82" s="7">
        <v>265</v>
      </c>
      <c r="K82" s="5" t="s">
        <v>68</v>
      </c>
      <c r="M82" s="5" t="s">
        <v>10</v>
      </c>
      <c r="O82" s="5" t="s">
        <v>73</v>
      </c>
      <c r="Q82" s="22" t="s">
        <v>124</v>
      </c>
    </row>
    <row r="83" spans="1:17">
      <c r="A83" s="6">
        <v>40820</v>
      </c>
      <c r="B83" s="5"/>
      <c r="C83" s="5"/>
      <c r="D83" s="5"/>
      <c r="E83" s="5" t="s">
        <v>100</v>
      </c>
      <c r="F83" s="5"/>
      <c r="G83" s="5" t="s">
        <v>114</v>
      </c>
      <c r="I83" s="7">
        <v>250</v>
      </c>
      <c r="K83" s="5" t="s">
        <v>68</v>
      </c>
      <c r="M83" s="5" t="s">
        <v>10</v>
      </c>
      <c r="O83" s="5" t="s">
        <v>73</v>
      </c>
      <c r="Q83" s="22" t="s">
        <v>124</v>
      </c>
    </row>
    <row r="84" spans="1:17">
      <c r="A84" s="6">
        <v>40849</v>
      </c>
      <c r="B84" s="5"/>
      <c r="C84" s="5" t="s">
        <v>19</v>
      </c>
      <c r="D84" s="5"/>
      <c r="E84" s="5" t="s">
        <v>32</v>
      </c>
      <c r="F84" s="5"/>
      <c r="G84" s="5" t="s">
        <v>115</v>
      </c>
      <c r="I84" s="7">
        <v>2500</v>
      </c>
      <c r="K84" s="5" t="s">
        <v>68</v>
      </c>
      <c r="M84" s="5" t="s">
        <v>8</v>
      </c>
      <c r="O84" s="5" t="s">
        <v>71</v>
      </c>
      <c r="Q84" s="22" t="s">
        <v>124</v>
      </c>
    </row>
    <row r="85" spans="1:17">
      <c r="A85" s="6">
        <v>40856</v>
      </c>
      <c r="B85" s="5"/>
      <c r="C85" s="5"/>
      <c r="D85" s="5"/>
      <c r="E85" s="5" t="s">
        <v>101</v>
      </c>
      <c r="F85" s="5"/>
      <c r="G85" s="5" t="s">
        <v>116</v>
      </c>
      <c r="I85" s="7">
        <v>104</v>
      </c>
      <c r="K85" s="5" t="s">
        <v>68</v>
      </c>
      <c r="M85" s="5" t="s">
        <v>10</v>
      </c>
      <c r="O85" s="5" t="s">
        <v>73</v>
      </c>
      <c r="Q85" s="22" t="s">
        <v>124</v>
      </c>
    </row>
    <row r="86" spans="1:17">
      <c r="A86" s="6">
        <v>40863</v>
      </c>
      <c r="B86" s="5"/>
      <c r="C86" s="5"/>
      <c r="D86" s="5"/>
      <c r="E86" s="5" t="s">
        <v>102</v>
      </c>
      <c r="F86" s="5"/>
      <c r="G86" s="5" t="s">
        <v>117</v>
      </c>
      <c r="I86" s="7">
        <v>500</v>
      </c>
      <c r="K86" s="5" t="s">
        <v>68</v>
      </c>
      <c r="M86" s="5" t="s">
        <v>10</v>
      </c>
      <c r="O86" s="5" t="s">
        <v>73</v>
      </c>
      <c r="Q86" s="22" t="s">
        <v>124</v>
      </c>
    </row>
    <row r="87" spans="1:17">
      <c r="A87" s="6">
        <v>40863</v>
      </c>
      <c r="B87" s="5"/>
      <c r="C87" s="5" t="s">
        <v>91</v>
      </c>
      <c r="D87" s="5"/>
      <c r="E87" s="5" t="s">
        <v>103</v>
      </c>
      <c r="F87" s="5"/>
      <c r="G87" s="5" t="s">
        <v>118</v>
      </c>
      <c r="I87" s="7">
        <v>250</v>
      </c>
      <c r="K87" s="5" t="s">
        <v>69</v>
      </c>
      <c r="M87" s="5" t="s">
        <v>8</v>
      </c>
      <c r="O87" s="5" t="s">
        <v>71</v>
      </c>
      <c r="Q87" s="22" t="s">
        <v>124</v>
      </c>
    </row>
    <row r="88" spans="1:17">
      <c r="A88" s="6">
        <v>40879</v>
      </c>
      <c r="B88" s="5"/>
      <c r="C88" s="5"/>
      <c r="D88" s="5"/>
      <c r="E88" s="14" t="s">
        <v>104</v>
      </c>
      <c r="F88" s="5"/>
      <c r="G88" s="5" t="s">
        <v>119</v>
      </c>
      <c r="I88" s="13">
        <v>72</v>
      </c>
      <c r="K88" s="5" t="s">
        <v>68</v>
      </c>
      <c r="M88" s="5" t="s">
        <v>10</v>
      </c>
      <c r="O88" s="5" t="s">
        <v>73</v>
      </c>
      <c r="Q88" s="22" t="s">
        <v>124</v>
      </c>
    </row>
    <row r="89" spans="1:17">
      <c r="E89" s="1" t="s">
        <v>125</v>
      </c>
      <c r="I89" s="24">
        <f>SUM(I70:I88)</f>
        <v>8222.82</v>
      </c>
    </row>
  </sheetData>
  <sortState ref="A4:Y58">
    <sortCondition ref="E4:E58"/>
  </sortState>
  <pageMargins left="0.47" right="0.37" top="1.34" bottom="1.1499999999999999" header="0.25" footer="0.3"/>
  <pageSetup scale="85" fitToHeight="3" orientation="landscape" verticalDpi="0" r:id="rId1"/>
  <headerFooter>
    <oddHeader>&amp;L&amp;"Arial,Bold"&amp;8 9:00 AM
&amp;"Arial,Bold"&amp;8 01/17/12
&amp;"Arial,Bold"&amp;8 Accrual Basis&amp;C&amp;"Arial,Bold"&amp;12 INOVIA LLC
&amp;"Arial,Bold"&amp;14 Transaction Detail By Account
&amp;"Arial,Bold"&amp;10 January through December 2011</oddHeader>
    <oddFooter>&amp;R&amp;"Arial,Bold"&amp;8 Page &amp;P of &amp;N</oddFooter>
  </headerFooter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>
      <pane xSplit="2" ySplit="1" topLeftCell="D2" activePane="bottomRight" state="frozenSplit"/>
      <selection pane="topRight" activeCell="C1" sqref="C1"/>
      <selection pane="bottomLeft" activeCell="A2" sqref="A2"/>
      <selection pane="bottomRight" activeCell="S3" sqref="S3:S18"/>
    </sheetView>
  </sheetViews>
  <sheetFormatPr defaultRowHeight="15"/>
  <cols>
    <col min="1" max="1" width="3" style="12" customWidth="1"/>
    <col min="2" max="2" width="21.42578125" style="12" customWidth="1"/>
    <col min="3" max="4" width="2.28515625" style="12" customWidth="1"/>
    <col min="5" max="5" width="5.28515625" style="12" bestFit="1" customWidth="1"/>
    <col min="6" max="6" width="2.28515625" style="12" customWidth="1"/>
    <col min="7" max="7" width="8.7109375" style="12" bestFit="1" customWidth="1"/>
    <col min="8" max="8" width="2.28515625" style="12" customWidth="1"/>
    <col min="9" max="9" width="8.85546875" style="12" bestFit="1" customWidth="1"/>
    <col min="10" max="10" width="2.28515625" style="12" customWidth="1"/>
    <col min="11" max="11" width="27.85546875" style="12" bestFit="1" customWidth="1"/>
    <col min="12" max="12" width="2.28515625" style="12" customWidth="1"/>
    <col min="13" max="13" width="30.7109375" style="12" customWidth="1"/>
    <col min="14" max="14" width="2.28515625" style="12" customWidth="1"/>
    <col min="15" max="15" width="7.5703125" style="12" bestFit="1" customWidth="1"/>
    <col min="16" max="16" width="2.28515625" style="12" customWidth="1"/>
    <col min="17" max="17" width="3.28515625" style="12" bestFit="1" customWidth="1"/>
    <col min="18" max="18" width="2.28515625" style="12" customWidth="1"/>
    <col min="19" max="19" width="13.7109375" style="12" bestFit="1" customWidth="1"/>
    <col min="20" max="20" width="2.28515625" style="12" customWidth="1"/>
    <col min="21" max="21" width="7.28515625" style="12" bestFit="1" customWidth="1"/>
    <col min="22" max="22" width="2.28515625" style="12" customWidth="1"/>
    <col min="23" max="23" width="7" style="12" bestFit="1" customWidth="1"/>
  </cols>
  <sheetData>
    <row r="1" spans="1:23" s="11" customFormat="1" ht="15.75" thickBot="1">
      <c r="A1" s="9"/>
      <c r="B1" s="9"/>
      <c r="C1" s="9"/>
      <c r="D1" s="9"/>
      <c r="E1" s="10" t="s">
        <v>0</v>
      </c>
      <c r="F1" s="9"/>
      <c r="G1" s="10" t="s">
        <v>1</v>
      </c>
      <c r="H1" s="9"/>
      <c r="I1" s="10" t="s">
        <v>2</v>
      </c>
      <c r="J1" s="9"/>
      <c r="K1" s="10" t="s">
        <v>3</v>
      </c>
      <c r="L1" s="9"/>
      <c r="M1" s="10" t="s">
        <v>4</v>
      </c>
      <c r="N1" s="9"/>
      <c r="O1" s="10" t="s">
        <v>5</v>
      </c>
      <c r="P1" s="9"/>
      <c r="Q1" s="10" t="s">
        <v>78</v>
      </c>
      <c r="R1" s="9"/>
      <c r="S1" s="10" t="s">
        <v>6</v>
      </c>
      <c r="T1" s="9"/>
      <c r="U1" s="10" t="s">
        <v>7</v>
      </c>
      <c r="V1" s="9"/>
      <c r="W1" s="10" t="s">
        <v>79</v>
      </c>
    </row>
    <row r="2" spans="1:23" ht="15.75" thickTop="1">
      <c r="A2" s="1"/>
      <c r="B2" s="1" t="s">
        <v>80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9"/>
      <c r="R2" s="1"/>
      <c r="S2" s="1"/>
      <c r="T2" s="1"/>
      <c r="U2" s="3"/>
      <c r="V2" s="1"/>
      <c r="W2" s="3"/>
    </row>
    <row r="3" spans="1:23">
      <c r="A3" s="5"/>
      <c r="B3" s="5"/>
      <c r="C3" s="5"/>
      <c r="D3" s="5"/>
      <c r="E3" s="5" t="s">
        <v>8</v>
      </c>
      <c r="F3" s="5"/>
      <c r="G3" s="6">
        <v>40632</v>
      </c>
      <c r="H3" s="5"/>
      <c r="I3" s="5" t="s">
        <v>84</v>
      </c>
      <c r="J3" s="5"/>
      <c r="K3" s="5" t="s">
        <v>92</v>
      </c>
      <c r="L3" s="5"/>
      <c r="M3" s="5" t="s">
        <v>105</v>
      </c>
      <c r="N3" s="5"/>
      <c r="O3" s="5" t="s">
        <v>68</v>
      </c>
      <c r="P3" s="5"/>
      <c r="Q3" s="20"/>
      <c r="R3" s="5"/>
      <c r="S3" s="5" t="s">
        <v>71</v>
      </c>
      <c r="T3" s="5"/>
      <c r="U3" s="7">
        <v>150</v>
      </c>
      <c r="V3" s="5"/>
      <c r="W3" s="7">
        <f>ROUND(W2+U3,5)</f>
        <v>150</v>
      </c>
    </row>
    <row r="4" spans="1:23">
      <c r="A4" s="5"/>
      <c r="B4" s="5"/>
      <c r="C4" s="5"/>
      <c r="D4" s="5"/>
      <c r="E4" s="5" t="s">
        <v>8</v>
      </c>
      <c r="F4" s="5"/>
      <c r="G4" s="6">
        <v>40636</v>
      </c>
      <c r="H4" s="5"/>
      <c r="I4" s="5" t="s">
        <v>85</v>
      </c>
      <c r="J4" s="5"/>
      <c r="K4" s="5" t="s">
        <v>93</v>
      </c>
      <c r="L4" s="5"/>
      <c r="M4" s="5" t="s">
        <v>106</v>
      </c>
      <c r="N4" s="5"/>
      <c r="O4" s="5" t="s">
        <v>68</v>
      </c>
      <c r="P4" s="5"/>
      <c r="Q4" s="20" t="s">
        <v>81</v>
      </c>
      <c r="R4" s="5"/>
      <c r="S4" s="5" t="s">
        <v>71</v>
      </c>
      <c r="T4" s="5"/>
      <c r="U4" s="7">
        <v>0</v>
      </c>
      <c r="V4" s="5"/>
      <c r="W4" s="7">
        <f>ROUND(W3+U4,5)</f>
        <v>150</v>
      </c>
    </row>
    <row r="5" spans="1:23">
      <c r="A5" s="5"/>
      <c r="B5" s="5"/>
      <c r="C5" s="5"/>
      <c r="D5" s="5"/>
      <c r="E5" s="5" t="s">
        <v>8</v>
      </c>
      <c r="F5" s="5"/>
      <c r="G5" s="6">
        <v>40636</v>
      </c>
      <c r="H5" s="5"/>
      <c r="I5" s="5" t="s">
        <v>86</v>
      </c>
      <c r="J5" s="5"/>
      <c r="K5" s="5" t="s">
        <v>94</v>
      </c>
      <c r="L5" s="5"/>
      <c r="M5" s="5" t="s">
        <v>107</v>
      </c>
      <c r="N5" s="5"/>
      <c r="O5" s="5" t="s">
        <v>68</v>
      </c>
      <c r="P5" s="5"/>
      <c r="Q5" s="20"/>
      <c r="R5" s="5"/>
      <c r="S5" s="5" t="s">
        <v>71</v>
      </c>
      <c r="T5" s="5"/>
      <c r="U5" s="7">
        <v>1200</v>
      </c>
      <c r="V5" s="5"/>
      <c r="W5" s="7">
        <f>ROUND(W4+U5,5)</f>
        <v>1350</v>
      </c>
    </row>
    <row r="6" spans="1:23">
      <c r="A6" s="5"/>
      <c r="B6" s="5"/>
      <c r="C6" s="5"/>
      <c r="D6" s="5"/>
      <c r="E6" s="5" t="s">
        <v>8</v>
      </c>
      <c r="F6" s="5"/>
      <c r="G6" s="6">
        <v>40650</v>
      </c>
      <c r="H6" s="5"/>
      <c r="I6" s="5" t="s">
        <v>87</v>
      </c>
      <c r="J6" s="5"/>
      <c r="K6" s="5" t="s">
        <v>93</v>
      </c>
      <c r="L6" s="5"/>
      <c r="M6" s="5" t="s">
        <v>108</v>
      </c>
      <c r="N6" s="5"/>
      <c r="O6" s="5" t="s">
        <v>68</v>
      </c>
      <c r="P6" s="5"/>
      <c r="Q6" s="20"/>
      <c r="R6" s="5"/>
      <c r="S6" s="5" t="s">
        <v>71</v>
      </c>
      <c r="T6" s="5"/>
      <c r="U6" s="7">
        <v>400</v>
      </c>
      <c r="V6" s="5"/>
      <c r="W6" s="7">
        <f>ROUND(W5+U6,5)</f>
        <v>1750</v>
      </c>
    </row>
    <row r="7" spans="1:23">
      <c r="A7" s="5"/>
      <c r="B7" s="5"/>
      <c r="C7" s="5"/>
      <c r="D7" s="5"/>
      <c r="E7" s="5" t="s">
        <v>8</v>
      </c>
      <c r="F7" s="5"/>
      <c r="G7" s="6">
        <v>40651</v>
      </c>
      <c r="H7" s="5"/>
      <c r="I7" s="5" t="s">
        <v>88</v>
      </c>
      <c r="J7" s="5"/>
      <c r="K7" s="5" t="s">
        <v>95</v>
      </c>
      <c r="L7" s="5"/>
      <c r="M7" s="5"/>
      <c r="N7" s="5"/>
      <c r="O7" s="5" t="s">
        <v>69</v>
      </c>
      <c r="P7" s="5"/>
      <c r="Q7" s="20"/>
      <c r="R7" s="5"/>
      <c r="S7" s="5" t="s">
        <v>71</v>
      </c>
      <c r="T7" s="5"/>
      <c r="U7" s="7">
        <v>200</v>
      </c>
      <c r="V7" s="5"/>
      <c r="W7" s="7">
        <f>ROUND(W6+U7,5)</f>
        <v>1950</v>
      </c>
    </row>
    <row r="8" spans="1:23">
      <c r="A8" s="5"/>
      <c r="B8" s="5"/>
      <c r="C8" s="5"/>
      <c r="D8" s="5"/>
      <c r="E8" s="5" t="s">
        <v>10</v>
      </c>
      <c r="F8" s="5"/>
      <c r="G8" s="6">
        <v>40701</v>
      </c>
      <c r="H8" s="5"/>
      <c r="I8" s="5"/>
      <c r="J8" s="5"/>
      <c r="K8" s="5" t="s">
        <v>96</v>
      </c>
      <c r="L8" s="5"/>
      <c r="M8" s="5" t="s">
        <v>109</v>
      </c>
      <c r="N8" s="5"/>
      <c r="O8" s="5" t="s">
        <v>68</v>
      </c>
      <c r="P8" s="5"/>
      <c r="Q8" s="20"/>
      <c r="R8" s="5"/>
      <c r="S8" s="5" t="s">
        <v>73</v>
      </c>
      <c r="T8" s="5"/>
      <c r="U8" s="7">
        <v>250</v>
      </c>
      <c r="V8" s="5"/>
      <c r="W8" s="7">
        <f>ROUND(W7+U8,5)</f>
        <v>2200</v>
      </c>
    </row>
    <row r="9" spans="1:23">
      <c r="A9" s="5"/>
      <c r="B9" s="5"/>
      <c r="C9" s="5"/>
      <c r="D9" s="5"/>
      <c r="E9" s="5" t="s">
        <v>10</v>
      </c>
      <c r="F9" s="5"/>
      <c r="G9" s="6">
        <v>40737</v>
      </c>
      <c r="H9" s="5"/>
      <c r="I9" s="5"/>
      <c r="J9" s="5"/>
      <c r="K9" s="5" t="s">
        <v>97</v>
      </c>
      <c r="L9" s="5"/>
      <c r="M9" s="5" t="s">
        <v>110</v>
      </c>
      <c r="N9" s="5"/>
      <c r="O9" s="5" t="s">
        <v>68</v>
      </c>
      <c r="P9" s="5"/>
      <c r="Q9" s="20"/>
      <c r="R9" s="5"/>
      <c r="S9" s="5" t="s">
        <v>73</v>
      </c>
      <c r="T9" s="5"/>
      <c r="U9" s="7">
        <v>250</v>
      </c>
      <c r="V9" s="5"/>
      <c r="W9" s="7">
        <f>ROUND(W8+U9,5)</f>
        <v>2450</v>
      </c>
    </row>
    <row r="10" spans="1:23">
      <c r="A10" s="5"/>
      <c r="B10" s="5"/>
      <c r="C10" s="5"/>
      <c r="D10" s="5"/>
      <c r="E10" s="5" t="s">
        <v>10</v>
      </c>
      <c r="F10" s="5"/>
      <c r="G10" s="6">
        <v>40774</v>
      </c>
      <c r="H10" s="5"/>
      <c r="I10" s="5"/>
      <c r="J10" s="5"/>
      <c r="K10" s="5" t="s">
        <v>98</v>
      </c>
      <c r="L10" s="5"/>
      <c r="M10" s="5" t="s">
        <v>111</v>
      </c>
      <c r="N10" s="5"/>
      <c r="O10" s="5" t="s">
        <v>68</v>
      </c>
      <c r="P10" s="5"/>
      <c r="Q10" s="20"/>
      <c r="R10" s="5"/>
      <c r="S10" s="5" t="s">
        <v>73</v>
      </c>
      <c r="T10" s="5"/>
      <c r="U10" s="7">
        <v>250</v>
      </c>
      <c r="V10" s="5"/>
      <c r="W10" s="7">
        <f>ROUND(W9+U10,5)</f>
        <v>2700</v>
      </c>
    </row>
    <row r="11" spans="1:23">
      <c r="A11" s="5"/>
      <c r="B11" s="5"/>
      <c r="C11" s="5"/>
      <c r="D11" s="5"/>
      <c r="E11" s="5" t="s">
        <v>8</v>
      </c>
      <c r="F11" s="5"/>
      <c r="G11" s="6">
        <v>40774</v>
      </c>
      <c r="H11" s="5"/>
      <c r="I11" s="5" t="s">
        <v>89</v>
      </c>
      <c r="J11" s="5"/>
      <c r="K11" s="5" t="s">
        <v>93</v>
      </c>
      <c r="L11" s="5"/>
      <c r="M11" s="5" t="s">
        <v>112</v>
      </c>
      <c r="N11" s="5"/>
      <c r="O11" s="5" t="s">
        <v>68</v>
      </c>
      <c r="P11" s="5"/>
      <c r="Q11" s="20"/>
      <c r="R11" s="5"/>
      <c r="S11" s="5" t="s">
        <v>71</v>
      </c>
      <c r="T11" s="5"/>
      <c r="U11" s="7">
        <v>300</v>
      </c>
      <c r="V11" s="5"/>
      <c r="W11" s="7">
        <f>ROUND(W10+U11,5)</f>
        <v>3000</v>
      </c>
    </row>
    <row r="12" spans="1:23">
      <c r="A12" s="5"/>
      <c r="B12" s="5"/>
      <c r="C12" s="5"/>
      <c r="D12" s="5"/>
      <c r="E12" s="5" t="s">
        <v>10</v>
      </c>
      <c r="F12" s="5"/>
      <c r="G12" s="6">
        <v>40817</v>
      </c>
      <c r="H12" s="5"/>
      <c r="I12" s="5" t="s">
        <v>90</v>
      </c>
      <c r="J12" s="5"/>
      <c r="K12" s="5" t="s">
        <v>99</v>
      </c>
      <c r="L12" s="5"/>
      <c r="M12" s="5" t="s">
        <v>113</v>
      </c>
      <c r="N12" s="5"/>
      <c r="O12" s="5" t="s">
        <v>68</v>
      </c>
      <c r="P12" s="5"/>
      <c r="Q12" s="20"/>
      <c r="R12" s="5"/>
      <c r="S12" s="5" t="s">
        <v>73</v>
      </c>
      <c r="T12" s="5"/>
      <c r="U12" s="7">
        <v>265</v>
      </c>
      <c r="V12" s="5"/>
      <c r="W12" s="7">
        <f>ROUND(W11+U12,5)</f>
        <v>3265</v>
      </c>
    </row>
    <row r="13" spans="1:23">
      <c r="A13" s="5"/>
      <c r="B13" s="5"/>
      <c r="C13" s="5"/>
      <c r="D13" s="5"/>
      <c r="E13" s="5" t="s">
        <v>10</v>
      </c>
      <c r="F13" s="5"/>
      <c r="G13" s="6">
        <v>40820</v>
      </c>
      <c r="H13" s="5"/>
      <c r="I13" s="5"/>
      <c r="J13" s="5"/>
      <c r="K13" s="5" t="s">
        <v>100</v>
      </c>
      <c r="L13" s="5"/>
      <c r="M13" s="5" t="s">
        <v>114</v>
      </c>
      <c r="N13" s="5"/>
      <c r="O13" s="5" t="s">
        <v>68</v>
      </c>
      <c r="P13" s="5"/>
      <c r="Q13" s="20"/>
      <c r="R13" s="5"/>
      <c r="S13" s="5" t="s">
        <v>73</v>
      </c>
      <c r="T13" s="5"/>
      <c r="U13" s="7">
        <v>250</v>
      </c>
      <c r="V13" s="5"/>
      <c r="W13" s="7">
        <f>ROUND(W12+U13,5)</f>
        <v>3515</v>
      </c>
    </row>
    <row r="14" spans="1:23">
      <c r="A14" s="5"/>
      <c r="B14" s="5"/>
      <c r="C14" s="5"/>
      <c r="D14" s="5"/>
      <c r="E14" s="5" t="s">
        <v>8</v>
      </c>
      <c r="F14" s="5"/>
      <c r="G14" s="6">
        <v>40849</v>
      </c>
      <c r="H14" s="5"/>
      <c r="I14" s="5" t="s">
        <v>19</v>
      </c>
      <c r="J14" s="5"/>
      <c r="K14" s="5" t="s">
        <v>32</v>
      </c>
      <c r="L14" s="5"/>
      <c r="M14" s="5" t="s">
        <v>115</v>
      </c>
      <c r="N14" s="5"/>
      <c r="O14" s="5" t="s">
        <v>68</v>
      </c>
      <c r="P14" s="5"/>
      <c r="Q14" s="20"/>
      <c r="R14" s="5"/>
      <c r="S14" s="5" t="s">
        <v>71</v>
      </c>
      <c r="T14" s="5"/>
      <c r="U14" s="7">
        <v>2500</v>
      </c>
      <c r="V14" s="5"/>
      <c r="W14" s="7">
        <f>ROUND(W13+U14,5)</f>
        <v>6015</v>
      </c>
    </row>
    <row r="15" spans="1:23">
      <c r="A15" s="5"/>
      <c r="B15" s="5"/>
      <c r="C15" s="5"/>
      <c r="D15" s="5"/>
      <c r="E15" s="5" t="s">
        <v>10</v>
      </c>
      <c r="F15" s="5"/>
      <c r="G15" s="6">
        <v>40856</v>
      </c>
      <c r="H15" s="5"/>
      <c r="I15" s="5"/>
      <c r="J15" s="5"/>
      <c r="K15" s="5" t="s">
        <v>101</v>
      </c>
      <c r="L15" s="5"/>
      <c r="M15" s="5" t="s">
        <v>116</v>
      </c>
      <c r="N15" s="5"/>
      <c r="O15" s="5" t="s">
        <v>68</v>
      </c>
      <c r="P15" s="5"/>
      <c r="Q15" s="20"/>
      <c r="R15" s="5"/>
      <c r="S15" s="5" t="s">
        <v>73</v>
      </c>
      <c r="T15" s="5"/>
      <c r="U15" s="7">
        <v>104</v>
      </c>
      <c r="V15" s="5"/>
      <c r="W15" s="7">
        <f>ROUND(W14+U15,5)</f>
        <v>6119</v>
      </c>
    </row>
    <row r="16" spans="1:23">
      <c r="A16" s="5"/>
      <c r="B16" s="5"/>
      <c r="C16" s="5"/>
      <c r="D16" s="5"/>
      <c r="E16" s="5" t="s">
        <v>10</v>
      </c>
      <c r="F16" s="5"/>
      <c r="G16" s="6">
        <v>40863</v>
      </c>
      <c r="H16" s="5"/>
      <c r="I16" s="5"/>
      <c r="J16" s="5"/>
      <c r="K16" s="5" t="s">
        <v>102</v>
      </c>
      <c r="L16" s="5"/>
      <c r="M16" s="5" t="s">
        <v>117</v>
      </c>
      <c r="N16" s="5"/>
      <c r="O16" s="5" t="s">
        <v>68</v>
      </c>
      <c r="P16" s="5"/>
      <c r="Q16" s="20"/>
      <c r="R16" s="5"/>
      <c r="S16" s="5" t="s">
        <v>73</v>
      </c>
      <c r="T16" s="5"/>
      <c r="U16" s="7">
        <v>500</v>
      </c>
      <c r="V16" s="5"/>
      <c r="W16" s="7">
        <f>ROUND(W15+U16,5)</f>
        <v>6619</v>
      </c>
    </row>
    <row r="17" spans="1:23">
      <c r="A17" s="5"/>
      <c r="B17" s="5"/>
      <c r="C17" s="5"/>
      <c r="D17" s="5"/>
      <c r="E17" s="5" t="s">
        <v>8</v>
      </c>
      <c r="F17" s="5"/>
      <c r="G17" s="6">
        <v>40863</v>
      </c>
      <c r="H17" s="5"/>
      <c r="I17" s="5" t="s">
        <v>91</v>
      </c>
      <c r="J17" s="5"/>
      <c r="K17" s="5" t="s">
        <v>103</v>
      </c>
      <c r="L17" s="5"/>
      <c r="M17" s="5" t="s">
        <v>118</v>
      </c>
      <c r="N17" s="5"/>
      <c r="O17" s="5" t="s">
        <v>69</v>
      </c>
      <c r="P17" s="5"/>
      <c r="Q17" s="20"/>
      <c r="R17" s="5"/>
      <c r="S17" s="5" t="s">
        <v>71</v>
      </c>
      <c r="T17" s="5"/>
      <c r="U17" s="7">
        <v>250</v>
      </c>
      <c r="V17" s="5"/>
      <c r="W17" s="7">
        <f>ROUND(W16+U17,5)</f>
        <v>6869</v>
      </c>
    </row>
    <row r="18" spans="1:23" ht="15.75" thickBot="1">
      <c r="A18" s="5"/>
      <c r="B18" s="5"/>
      <c r="C18" s="5"/>
      <c r="D18" s="5"/>
      <c r="E18" s="5" t="s">
        <v>10</v>
      </c>
      <c r="F18" s="5"/>
      <c r="G18" s="6">
        <v>40879</v>
      </c>
      <c r="H18" s="5"/>
      <c r="I18" s="5"/>
      <c r="J18" s="5"/>
      <c r="K18" s="5" t="s">
        <v>104</v>
      </c>
      <c r="L18" s="5"/>
      <c r="M18" s="5" t="s">
        <v>119</v>
      </c>
      <c r="N18" s="5"/>
      <c r="O18" s="5" t="s">
        <v>68</v>
      </c>
      <c r="P18" s="5"/>
      <c r="Q18" s="20"/>
      <c r="R18" s="5"/>
      <c r="S18" s="5" t="s">
        <v>73</v>
      </c>
      <c r="T18" s="5"/>
      <c r="U18" s="8">
        <v>72</v>
      </c>
      <c r="V18" s="5"/>
      <c r="W18" s="8">
        <f>ROUND(W17+U18,5)</f>
        <v>6941</v>
      </c>
    </row>
    <row r="19" spans="1:23" ht="15.75" thickBot="1">
      <c r="A19" s="5"/>
      <c r="B19" s="5" t="s">
        <v>82</v>
      </c>
      <c r="C19" s="5"/>
      <c r="D19" s="5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5"/>
      <c r="Q19" s="21"/>
      <c r="R19" s="5"/>
      <c r="S19" s="5"/>
      <c r="T19" s="5"/>
      <c r="U19" s="16">
        <f>ROUND(SUM(U2:U18),5)</f>
        <v>6941</v>
      </c>
      <c r="V19" s="5"/>
      <c r="W19" s="16">
        <f>W18</f>
        <v>6941</v>
      </c>
    </row>
    <row r="20" spans="1:23" s="18" customFormat="1" ht="30" customHeight="1" thickBot="1">
      <c r="A20" s="1" t="s">
        <v>83</v>
      </c>
      <c r="B20" s="1"/>
      <c r="C20" s="1"/>
      <c r="D20" s="1"/>
      <c r="E20" s="1"/>
      <c r="F20" s="1"/>
      <c r="G20" s="2"/>
      <c r="H20" s="1"/>
      <c r="I20" s="1"/>
      <c r="J20" s="1"/>
      <c r="K20" s="1"/>
      <c r="L20" s="1"/>
      <c r="M20" s="1"/>
      <c r="N20" s="1"/>
      <c r="O20" s="1"/>
      <c r="P20" s="1"/>
      <c r="Q20" s="19"/>
      <c r="R20" s="1"/>
      <c r="S20" s="1"/>
      <c r="T20" s="1"/>
      <c r="U20" s="17">
        <f>U19</f>
        <v>6941</v>
      </c>
      <c r="V20" s="1"/>
      <c r="W20" s="17">
        <f>W19</f>
        <v>6941</v>
      </c>
    </row>
    <row r="21" spans="1:23" ht="15.75" thickTop="1"/>
  </sheetData>
  <pageMargins left="0.7" right="0.7" top="0.75" bottom="0.75" header="0.25" footer="0.3"/>
  <pageSetup orientation="portrait" verticalDpi="0" r:id="rId1"/>
  <headerFooter>
    <oddHeader>&amp;L&amp;"Arial,Bold"&amp;8 9:16 AM
&amp;"Arial,Bold"&amp;8 01/17/12
&amp;"Arial,Bold"&amp;8 Accrual Basis&amp;C&amp;"Arial,Bold"&amp;12 INOVIA LLC
&amp;"Arial,Bold"&amp;14 Transaction Detail By Account
&amp;"Arial,Bold"&amp;10 January through December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Mktg + Contrib</vt:lpstr>
      <vt:lpstr>Contribns</vt:lpstr>
      <vt:lpstr>Sheet2</vt:lpstr>
      <vt:lpstr>Sheet3</vt:lpstr>
      <vt:lpstr>Contribns!Print_Titles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Mara</dc:creator>
  <cp:lastModifiedBy>Shannon Mara</cp:lastModifiedBy>
  <cp:lastPrinted>2012-01-17T17:35:38Z</cp:lastPrinted>
  <dcterms:created xsi:type="dcterms:W3CDTF">2012-01-17T17:00:34Z</dcterms:created>
  <dcterms:modified xsi:type="dcterms:W3CDTF">2012-01-17T19:02:38Z</dcterms:modified>
</cp:coreProperties>
</file>